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otova\Desktop\Сайт\2019\"/>
    </mc:Choice>
  </mc:AlternateContent>
  <bookViews>
    <workbookView xWindow="-120" yWindow="-120" windowWidth="29040" windowHeight="15840"/>
  </bookViews>
  <sheets>
    <sheet name="ЭЭ план" sheetId="1" r:id="rId1"/>
    <sheet name="Мощ. план" sheetId="2" r:id="rId2"/>
    <sheet name="ЭЭ факт" sheetId="3" r:id="rId3"/>
    <sheet name="Мощ. факт" sheetId="4" r:id="rId4"/>
  </sheets>
  <definedNames>
    <definedName name="_xlnm.Print_Area" localSheetId="1">'Мощ. план'!$A$1:$W$48</definedName>
    <definedName name="_xlnm.Print_Area" localSheetId="3">'Мощ. факт'!$A$1:$AF$48</definedName>
    <definedName name="_xlnm.Print_Area" localSheetId="0">'ЭЭ план'!$A$1:$W$48</definedName>
    <definedName name="_xlnm.Print_Area" localSheetId="2">'ЭЭ факт'!$A$1:$AF$48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Q34" i="1" l="1"/>
  <c r="Q24" i="1"/>
  <c r="Q20" i="1"/>
  <c r="Q19" i="1"/>
  <c r="Q15" i="1"/>
  <c r="Q34" i="2"/>
  <c r="Q24" i="2"/>
  <c r="Q20" i="2"/>
  <c r="Q19" i="2"/>
  <c r="Q15" i="2"/>
  <c r="Q16" i="1" l="1"/>
  <c r="Q15" i="3"/>
  <c r="Q19" i="3"/>
  <c r="Q20" i="3"/>
  <c r="Q24" i="3"/>
  <c r="Q34" i="3"/>
  <c r="N29" i="3"/>
  <c r="N30" i="3"/>
  <c r="Q34" i="4" l="1"/>
  <c r="Q24" i="4"/>
  <c r="Q20" i="4"/>
  <c r="Q19" i="4"/>
  <c r="Q15" i="4"/>
  <c r="P31" i="4"/>
  <c r="O31" i="4"/>
  <c r="N31" i="4"/>
  <c r="P30" i="4"/>
  <c r="O30" i="4"/>
  <c r="N30" i="4"/>
  <c r="P29" i="4"/>
  <c r="P26" i="4" s="1"/>
  <c r="O29" i="4"/>
  <c r="O26" i="4" s="1"/>
  <c r="N29" i="4"/>
  <c r="N26" i="4"/>
  <c r="P21" i="4"/>
  <c r="O21" i="4"/>
  <c r="N21" i="4"/>
  <c r="P16" i="4"/>
  <c r="O16" i="4"/>
  <c r="N16" i="4"/>
  <c r="P12" i="4"/>
  <c r="O12" i="4"/>
  <c r="N12" i="4"/>
  <c r="P31" i="3"/>
  <c r="O31" i="3"/>
  <c r="N31" i="3"/>
  <c r="P30" i="3"/>
  <c r="P26" i="3" s="1"/>
  <c r="O30" i="3"/>
  <c r="P29" i="3"/>
  <c r="O29" i="3"/>
  <c r="O26" i="3" s="1"/>
  <c r="N26" i="3"/>
  <c r="P21" i="3"/>
  <c r="O21" i="3"/>
  <c r="N21" i="3"/>
  <c r="P16" i="3"/>
  <c r="P12" i="3" s="1"/>
  <c r="O16" i="3"/>
  <c r="N16" i="3"/>
  <c r="N12" i="3" s="1"/>
  <c r="O12" i="3"/>
  <c r="P31" i="2"/>
  <c r="O31" i="2"/>
  <c r="N31" i="2"/>
  <c r="P30" i="2"/>
  <c r="O30" i="2"/>
  <c r="N30" i="2"/>
  <c r="N26" i="2" s="1"/>
  <c r="P29" i="2"/>
  <c r="P26" i="2" s="1"/>
  <c r="O29" i="2"/>
  <c r="O26" i="2" s="1"/>
  <c r="N29" i="2"/>
  <c r="P21" i="2"/>
  <c r="O21" i="2"/>
  <c r="N21" i="2"/>
  <c r="P16" i="2"/>
  <c r="O16" i="2"/>
  <c r="N16" i="2"/>
  <c r="P12" i="2"/>
  <c r="O12" i="2"/>
  <c r="N12" i="2"/>
  <c r="P31" i="1"/>
  <c r="O31" i="1"/>
  <c r="N31" i="1"/>
  <c r="P30" i="1"/>
  <c r="O30" i="1"/>
  <c r="N30" i="1"/>
  <c r="P29" i="1"/>
  <c r="O29" i="1"/>
  <c r="P21" i="1"/>
  <c r="O21" i="1"/>
  <c r="N21" i="1"/>
  <c r="P16" i="1"/>
  <c r="O16" i="1"/>
  <c r="N16" i="1"/>
  <c r="P12" i="1"/>
  <c r="O12" i="1"/>
  <c r="N12" i="1"/>
  <c r="P26" i="1" l="1"/>
  <c r="N26" i="1"/>
  <c r="O26" i="1"/>
  <c r="M31" i="1"/>
  <c r="L31" i="1"/>
  <c r="K31" i="1"/>
  <c r="M30" i="1"/>
  <c r="L30" i="1"/>
  <c r="K30" i="1"/>
  <c r="M29" i="1"/>
  <c r="L29" i="1"/>
  <c r="K29" i="1"/>
  <c r="M21" i="1"/>
  <c r="L21" i="1"/>
  <c r="K21" i="1"/>
  <c r="M16" i="1"/>
  <c r="L16" i="1"/>
  <c r="K16" i="1"/>
  <c r="M12" i="1"/>
  <c r="L12" i="1"/>
  <c r="K12" i="1"/>
  <c r="M31" i="2"/>
  <c r="L31" i="2"/>
  <c r="K31" i="2"/>
  <c r="M30" i="2"/>
  <c r="L30" i="2"/>
  <c r="K30" i="2"/>
  <c r="M29" i="2"/>
  <c r="L29" i="2"/>
  <c r="K29" i="2"/>
  <c r="M21" i="2"/>
  <c r="L21" i="2"/>
  <c r="K21" i="2"/>
  <c r="M16" i="2"/>
  <c r="L16" i="2"/>
  <c r="K16" i="2"/>
  <c r="M12" i="2"/>
  <c r="L12" i="2"/>
  <c r="K12" i="2"/>
  <c r="M31" i="4"/>
  <c r="L31" i="4"/>
  <c r="K31" i="4"/>
  <c r="M30" i="4"/>
  <c r="L30" i="4"/>
  <c r="K30" i="4"/>
  <c r="M29" i="4"/>
  <c r="M26" i="4" s="1"/>
  <c r="L29" i="4"/>
  <c r="K29" i="4"/>
  <c r="M21" i="4"/>
  <c r="L21" i="4"/>
  <c r="K21" i="4"/>
  <c r="M16" i="4"/>
  <c r="L16" i="4"/>
  <c r="K16" i="4"/>
  <c r="M12" i="4"/>
  <c r="L12" i="4"/>
  <c r="K12" i="4"/>
  <c r="M31" i="3"/>
  <c r="L31" i="3"/>
  <c r="K31" i="3"/>
  <c r="M30" i="3"/>
  <c r="L30" i="3"/>
  <c r="K30" i="3"/>
  <c r="M29" i="3"/>
  <c r="L29" i="3"/>
  <c r="K29" i="3"/>
  <c r="M21" i="3"/>
  <c r="L21" i="3"/>
  <c r="K21" i="3"/>
  <c r="M16" i="3"/>
  <c r="M12" i="3" s="1"/>
  <c r="L16" i="3"/>
  <c r="L12" i="3" s="1"/>
  <c r="K16" i="3"/>
  <c r="K12" i="3" s="1"/>
  <c r="L26" i="4" l="1"/>
  <c r="K26" i="4"/>
  <c r="M26" i="3"/>
  <c r="M26" i="1"/>
  <c r="M26" i="2"/>
  <c r="L26" i="2"/>
  <c r="K26" i="2"/>
  <c r="L26" i="3"/>
  <c r="K26" i="1"/>
  <c r="L26" i="1"/>
  <c r="K26" i="3"/>
  <c r="J31" i="2"/>
  <c r="I31" i="2"/>
  <c r="H31" i="2"/>
  <c r="J30" i="2"/>
  <c r="I30" i="2"/>
  <c r="H30" i="2"/>
  <c r="J29" i="2"/>
  <c r="I29" i="2"/>
  <c r="H29" i="2"/>
  <c r="J21" i="2"/>
  <c r="I21" i="2"/>
  <c r="H21" i="2"/>
  <c r="J16" i="2"/>
  <c r="I16" i="2"/>
  <c r="H16" i="2"/>
  <c r="J12" i="2"/>
  <c r="I12" i="2"/>
  <c r="H12" i="2"/>
  <c r="H26" i="2" l="1"/>
  <c r="J26" i="2"/>
  <c r="I26" i="2"/>
  <c r="J31" i="1"/>
  <c r="I31" i="1"/>
  <c r="H31" i="1"/>
  <c r="J30" i="1"/>
  <c r="I30" i="1"/>
  <c r="H30" i="1"/>
  <c r="J29" i="1"/>
  <c r="I29" i="1"/>
  <c r="H29" i="1"/>
  <c r="J21" i="1"/>
  <c r="I21" i="1"/>
  <c r="H21" i="1"/>
  <c r="J16" i="1"/>
  <c r="I16" i="1"/>
  <c r="H16" i="1"/>
  <c r="J12" i="1"/>
  <c r="I12" i="1"/>
  <c r="H12" i="1"/>
  <c r="Q30" i="1"/>
  <c r="Q21" i="1"/>
  <c r="Q31" i="1"/>
  <c r="J31" i="4"/>
  <c r="I31" i="4"/>
  <c r="H31" i="4"/>
  <c r="J30" i="4"/>
  <c r="I30" i="4"/>
  <c r="H30" i="4"/>
  <c r="H26" i="4" s="1"/>
  <c r="J29" i="4"/>
  <c r="J26" i="4" s="1"/>
  <c r="I29" i="4"/>
  <c r="I26" i="4" s="1"/>
  <c r="H29" i="4"/>
  <c r="J21" i="4"/>
  <c r="I21" i="4"/>
  <c r="H21" i="4"/>
  <c r="J16" i="4"/>
  <c r="I16" i="4"/>
  <c r="H16" i="4"/>
  <c r="J12" i="4"/>
  <c r="I12" i="4"/>
  <c r="H12" i="4"/>
  <c r="J31" i="3"/>
  <c r="I31" i="3"/>
  <c r="H31" i="3"/>
  <c r="J30" i="3"/>
  <c r="I30" i="3"/>
  <c r="H30" i="3"/>
  <c r="J29" i="3"/>
  <c r="I29" i="3"/>
  <c r="H29" i="3"/>
  <c r="J21" i="3"/>
  <c r="I21" i="3"/>
  <c r="H21" i="3"/>
  <c r="J16" i="3"/>
  <c r="J12" i="3" s="1"/>
  <c r="I16" i="3"/>
  <c r="H16" i="3"/>
  <c r="H12" i="3" s="1"/>
  <c r="I12" i="3"/>
  <c r="H26" i="1" l="1"/>
  <c r="H26" i="3"/>
  <c r="J26" i="3"/>
  <c r="J26" i="1"/>
  <c r="I26" i="1"/>
  <c r="Q29" i="1"/>
  <c r="Q26" i="1" s="1"/>
  <c r="I26" i="3"/>
  <c r="G31" i="4"/>
  <c r="F31" i="4"/>
  <c r="E31" i="4"/>
  <c r="G30" i="4"/>
  <c r="F30" i="4"/>
  <c r="E30" i="4"/>
  <c r="G29" i="4"/>
  <c r="F29" i="4"/>
  <c r="E29" i="4"/>
  <c r="Q29" i="4" s="1"/>
  <c r="G21" i="4"/>
  <c r="F21" i="4"/>
  <c r="E21" i="4"/>
  <c r="Q21" i="4" s="1"/>
  <c r="G16" i="4"/>
  <c r="F16" i="4"/>
  <c r="E16" i="4"/>
  <c r="G12" i="4"/>
  <c r="F12" i="4"/>
  <c r="E12" i="4"/>
  <c r="Q16" i="4" l="1"/>
  <c r="Q31" i="4"/>
  <c r="Q12" i="4"/>
  <c r="Q30" i="4"/>
  <c r="G26" i="4"/>
  <c r="E26" i="4"/>
  <c r="F26" i="4"/>
  <c r="Q26" i="4" l="1"/>
  <c r="F31" i="3"/>
  <c r="G31" i="3"/>
  <c r="E30" i="3"/>
  <c r="F30" i="3"/>
  <c r="G30" i="3"/>
  <c r="E29" i="3"/>
  <c r="F29" i="3"/>
  <c r="G29" i="3"/>
  <c r="F21" i="3"/>
  <c r="G21" i="3"/>
  <c r="F16" i="3"/>
  <c r="F12" i="3" s="1"/>
  <c r="G16" i="3"/>
  <c r="G12" i="3" s="1"/>
  <c r="Q29" i="3" l="1"/>
  <c r="Q30" i="3"/>
  <c r="G26" i="3"/>
  <c r="F26" i="3"/>
  <c r="E31" i="3"/>
  <c r="Q31" i="3" s="1"/>
  <c r="E26" i="3"/>
  <c r="E21" i="3"/>
  <c r="Q21" i="3" s="1"/>
  <c r="E16" i="3"/>
  <c r="Q16" i="3" s="1"/>
  <c r="Q26" i="3" l="1"/>
  <c r="E12" i="3"/>
  <c r="Q12" i="3" s="1"/>
  <c r="G31" i="2"/>
  <c r="F31" i="2"/>
  <c r="E31" i="2"/>
  <c r="G30" i="2"/>
  <c r="F30" i="2"/>
  <c r="E30" i="2"/>
  <c r="Q30" i="2" s="1"/>
  <c r="G29" i="2"/>
  <c r="F29" i="2"/>
  <c r="E29" i="2"/>
  <c r="Q29" i="2" s="1"/>
  <c r="G21" i="2"/>
  <c r="F21" i="2"/>
  <c r="E21" i="2"/>
  <c r="G16" i="2"/>
  <c r="F16" i="2"/>
  <c r="E16" i="2"/>
  <c r="G12" i="2"/>
  <c r="F12" i="2"/>
  <c r="E12" i="2"/>
  <c r="Q12" i="2" s="1"/>
  <c r="G31" i="1"/>
  <c r="F31" i="1"/>
  <c r="E31" i="1"/>
  <c r="G30" i="1"/>
  <c r="F30" i="1"/>
  <c r="E30" i="1"/>
  <c r="G29" i="1"/>
  <c r="F29" i="1"/>
  <c r="E29" i="1"/>
  <c r="G21" i="1"/>
  <c r="F21" i="1"/>
  <c r="E21" i="1"/>
  <c r="G16" i="1"/>
  <c r="F16" i="1"/>
  <c r="E16" i="1"/>
  <c r="G12" i="1"/>
  <c r="F12" i="1"/>
  <c r="E12" i="1"/>
  <c r="Q21" i="2" l="1"/>
  <c r="Q12" i="1"/>
  <c r="Q16" i="2"/>
  <c r="Q31" i="2"/>
  <c r="F26" i="1"/>
  <c r="E26" i="1"/>
  <c r="E26" i="2"/>
  <c r="G26" i="2"/>
  <c r="F26" i="2"/>
  <c r="G26" i="1"/>
  <c r="Q26" i="2" l="1"/>
</calcChain>
</file>

<file path=xl/sharedStrings.xml><?xml version="1.0" encoding="utf-8"?>
<sst xmlns="http://schemas.openxmlformats.org/spreadsheetml/2006/main" count="420" uniqueCount="56">
  <si>
    <t>Приложение № 4.1</t>
  </si>
  <si>
    <t>к Договору оказания услуг по</t>
  </si>
  <si>
    <t>передаче электрической энергии</t>
  </si>
  <si>
    <t>от "___"__________20___г. № __________</t>
  </si>
  <si>
    <t>Плановый  баланс электрической энергии в сети Исполнителя</t>
  </si>
  <si>
    <t>№ п.п.</t>
  </si>
  <si>
    <t>Наименование показателей</t>
  </si>
  <si>
    <t>Ед. изм.</t>
  </si>
  <si>
    <t>Январь</t>
  </si>
  <si>
    <t>Февраль</t>
  </si>
  <si>
    <t>Март</t>
  </si>
  <si>
    <t xml:space="preserve">Отпуск в сеть  </t>
  </si>
  <si>
    <t>Всего в т.ч.</t>
  </si>
  <si>
    <t>кВт.ч</t>
  </si>
  <si>
    <t>ВН</t>
  </si>
  <si>
    <t>СН I</t>
  </si>
  <si>
    <t>CH II</t>
  </si>
  <si>
    <t>Полезный отпуск, Всего</t>
  </si>
  <si>
    <t>HH</t>
  </si>
  <si>
    <t>2.1.</t>
  </si>
  <si>
    <t>в т.ч.                       собственное производство</t>
  </si>
  <si>
    <t>2.2.</t>
  </si>
  <si>
    <t>в т.ч.                       полезный отпуск потребителям         ОАО "Мосэнергосбыт"</t>
  </si>
  <si>
    <t>2.3.</t>
  </si>
  <si>
    <t xml:space="preserve">в т.ч. Транзит               (или/и передача потребителям других сбытовых организаций) </t>
  </si>
  <si>
    <t>Расход  электроэнергии на                        производственные и хозяйственные нужды</t>
  </si>
  <si>
    <t>Потери</t>
  </si>
  <si>
    <t>%</t>
  </si>
  <si>
    <t>Заказчик:</t>
  </si>
  <si>
    <t xml:space="preserve">Исполнитель-1 : </t>
  </si>
  <si>
    <t>Исполнитель-2 :</t>
  </si>
  <si>
    <t xml:space="preserve">ПАО «Мосэнергосбыт» </t>
  </si>
  <si>
    <t>АО "ОЭК"</t>
  </si>
  <si>
    <t>АО "УТЭ ВДНХ"</t>
  </si>
  <si>
    <t>М.П.</t>
  </si>
  <si>
    <t>Приложение № 4.2</t>
  </si>
  <si>
    <t>Плановый  баланс мощности в сети Исполнителя</t>
  </si>
  <si>
    <t>МВт</t>
  </si>
  <si>
    <t>Фактический  баланс электрической энергии в сети Исполнителя</t>
  </si>
  <si>
    <t>Фактический  баланс мощности в сети Исполнителя</t>
  </si>
  <si>
    <t>Апрель</t>
  </si>
  <si>
    <t>Май</t>
  </si>
  <si>
    <t>Июнь</t>
  </si>
  <si>
    <t>/В.А. Давыдов/</t>
  </si>
  <si>
    <t>/Е.С. Ковбас/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</si>
  <si>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</si>
  <si>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</si>
  <si>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</si>
  <si>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</si>
  <si>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</si>
  <si>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</si>
  <si>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</si>
  <si>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/                        /</t>
  </si>
  <si>
    <t>на 2019 год</t>
  </si>
  <si>
    <t>за  2019 год</t>
  </si>
  <si>
    <t>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</si>
</sst>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_-* #,##0_р_._-;\-* #,##0_р_._-;_-* &quot;-&quot;??_р_._-;_-@_-"/>
    <numFmt numFmtId="168" formatCode="_-* #,##0.0000_р_._-;\-* #,##0.000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 wrapText="1"/>
    </xf>
    <xf numFmtId="167" fontId="7" fillId="0" borderId="2" xfId="1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 vertical="center"/>
    </xf>
    <xf numFmtId="167" fontId="2" fillId="0" borderId="6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7" fontId="7" fillId="0" borderId="12" xfId="1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wrapText="1"/>
    </xf>
    <xf numFmtId="167" fontId="7" fillId="0" borderId="8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7" fontId="7" fillId="0" borderId="5" xfId="1" applyNumberFormat="1" applyFont="1" applyBorder="1" applyAlignment="1">
      <alignment horizontal="center" vertical="center"/>
    </xf>
    <xf numFmtId="167" fontId="2" fillId="0" borderId="8" xfId="1" applyNumberFormat="1" applyFont="1" applyBorder="1" applyAlignment="1">
      <alignment horizontal="center" vertical="center"/>
    </xf>
    <xf numFmtId="167" fontId="2" fillId="0" borderId="9" xfId="1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wrapText="1"/>
    </xf>
    <xf numFmtId="167" fontId="7" fillId="0" borderId="21" xfId="1" applyNumberFormat="1" applyFont="1" applyBorder="1" applyAlignment="1">
      <alignment horizontal="center" vertical="center"/>
    </xf>
    <xf numFmtId="167" fontId="2" fillId="0" borderId="2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3" fillId="0" borderId="0" xfId="2" applyFont="1" applyAlignment="1">
      <alignment horizontal="left"/>
    </xf>
    <xf numFmtId="0" fontId="2" fillId="0" borderId="0" xfId="0" applyFont="1" applyAlignment="1">
      <alignment horizontal="right"/>
    </xf>
    <xf numFmtId="0" fontId="15" fillId="0" borderId="0" xfId="0" applyFont="1"/>
    <xf numFmtId="0" fontId="7" fillId="0" borderId="0" xfId="0" applyFont="1" applyAlignment="1">
      <alignment horizontal="justify"/>
    </xf>
    <xf numFmtId="0" fontId="2" fillId="0" borderId="24" xfId="0" applyFont="1" applyBorder="1"/>
    <xf numFmtId="0" fontId="3" fillId="0" borderId="30" xfId="0" applyFont="1" applyBorder="1" applyAlignment="1">
      <alignment horizontal="left" wrapText="1"/>
    </xf>
    <xf numFmtId="168" fontId="7" fillId="0" borderId="25" xfId="1" applyNumberFormat="1" applyFont="1" applyBorder="1" applyAlignment="1">
      <alignment horizontal="center" vertical="center"/>
    </xf>
    <xf numFmtId="168" fontId="7" fillId="0" borderId="2" xfId="1" applyNumberFormat="1" applyFont="1" applyBorder="1" applyAlignment="1">
      <alignment horizontal="center" vertical="center"/>
    </xf>
    <xf numFmtId="168" fontId="7" fillId="0" borderId="3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wrapText="1"/>
    </xf>
    <xf numFmtId="167" fontId="2" fillId="0" borderId="27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 wrapText="1"/>
    </xf>
    <xf numFmtId="168" fontId="7" fillId="0" borderId="31" xfId="1" applyNumberFormat="1" applyFont="1" applyBorder="1" applyAlignment="1">
      <alignment horizontal="center" vertical="center"/>
    </xf>
    <xf numFmtId="168" fontId="7" fillId="0" borderId="15" xfId="1" applyNumberFormat="1" applyFont="1" applyBorder="1" applyAlignment="1">
      <alignment horizontal="center" vertical="center"/>
    </xf>
    <xf numFmtId="168" fontId="2" fillId="0" borderId="27" xfId="1" applyNumberFormat="1" applyFont="1" applyBorder="1" applyAlignment="1">
      <alignment horizontal="center" vertical="center"/>
    </xf>
    <xf numFmtId="168" fontId="2" fillId="0" borderId="5" xfId="1" applyNumberFormat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center" vertical="center"/>
    </xf>
    <xf numFmtId="168" fontId="7" fillId="0" borderId="29" xfId="1" applyNumberFormat="1" applyFont="1" applyBorder="1" applyAlignment="1">
      <alignment horizontal="center" vertical="center"/>
    </xf>
    <xf numFmtId="168" fontId="7" fillId="0" borderId="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wrapText="1"/>
    </xf>
    <xf numFmtId="168" fontId="7" fillId="0" borderId="27" xfId="1" applyNumberFormat="1" applyFont="1" applyBorder="1" applyAlignment="1">
      <alignment horizontal="center" vertical="center"/>
    </xf>
    <xf numFmtId="168" fontId="7" fillId="0" borderId="5" xfId="1" applyNumberFormat="1" applyFont="1" applyBorder="1" applyAlignment="1">
      <alignment horizontal="center" vertical="center"/>
    </xf>
    <xf numFmtId="168" fontId="7" fillId="0" borderId="6" xfId="1" applyNumberFormat="1" applyFont="1" applyBorder="1" applyAlignment="1">
      <alignment horizontal="center" vertical="center"/>
    </xf>
    <xf numFmtId="168" fontId="2" fillId="0" borderId="29" xfId="1" applyNumberFormat="1" applyFont="1" applyBorder="1" applyAlignment="1">
      <alignment horizontal="center" vertical="center"/>
    </xf>
    <xf numFmtId="168" fontId="2" fillId="0" borderId="8" xfId="1" applyNumberFormat="1" applyFont="1" applyBorder="1" applyAlignment="1">
      <alignment horizontal="center" vertical="center"/>
    </xf>
    <xf numFmtId="168" fontId="2" fillId="0" borderId="9" xfId="1" applyNumberFormat="1" applyFont="1" applyBorder="1" applyAlignment="1">
      <alignment horizontal="center" vertical="center"/>
    </xf>
    <xf numFmtId="168" fontId="7" fillId="0" borderId="20" xfId="1" applyNumberFormat="1" applyFont="1" applyBorder="1" applyAlignment="1">
      <alignment horizontal="center" vertical="center"/>
    </xf>
    <xf numFmtId="168" fontId="7" fillId="0" borderId="12" xfId="1" applyNumberFormat="1" applyFont="1" applyBorder="1" applyAlignment="1">
      <alignment horizontal="center" vertical="center"/>
    </xf>
    <xf numFmtId="168" fontId="7" fillId="0" borderId="32" xfId="1" applyNumberFormat="1" applyFont="1" applyBorder="1" applyAlignment="1">
      <alignment horizontal="center" vertical="center"/>
    </xf>
    <xf numFmtId="168" fontId="7" fillId="0" borderId="21" xfId="1" applyNumberFormat="1" applyFont="1" applyBorder="1" applyAlignment="1">
      <alignment horizontal="center" vertical="center"/>
    </xf>
    <xf numFmtId="168" fontId="7" fillId="0" borderId="8" xfId="1" applyNumberFormat="1" applyFont="1" applyBorder="1" applyAlignment="1">
      <alignment horizontal="center" vertical="center"/>
    </xf>
    <xf numFmtId="168" fontId="2" fillId="0" borderId="25" xfId="1" applyNumberFormat="1" applyFont="1" applyBorder="1" applyAlignment="1">
      <alignment horizontal="center" vertical="center"/>
    </xf>
    <xf numFmtId="168" fontId="2" fillId="0" borderId="2" xfId="1" applyNumberFormat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167" fontId="2" fillId="0" borderId="25" xfId="1" applyNumberFormat="1" applyFont="1" applyBorder="1" applyAlignment="1">
      <alignment horizontal="center" vertical="center"/>
    </xf>
    <xf numFmtId="167" fontId="2" fillId="0" borderId="29" xfId="1" applyNumberFormat="1" applyFont="1" applyBorder="1" applyAlignment="1">
      <alignment horizontal="center" vertical="center"/>
    </xf>
    <xf numFmtId="0" fontId="5" fillId="0" borderId="0" xfId="0" applyFont="1"/>
    <xf numFmtId="164" fontId="7" fillId="0" borderId="1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 wrapText="1"/>
    </xf>
    <xf numFmtId="164" fontId="2" fillId="0" borderId="27" xfId="0" applyNumberFormat="1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167" fontId="7" fillId="0" borderId="3" xfId="1" applyNumberFormat="1" applyFont="1" applyBorder="1" applyAlignment="1">
      <alignment horizontal="center" vertical="center"/>
    </xf>
    <xf numFmtId="167" fontId="7" fillId="0" borderId="15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6" xfId="1" applyNumberFormat="1" applyFont="1" applyBorder="1" applyAlignment="1">
      <alignment horizontal="center" vertical="center"/>
    </xf>
    <xf numFmtId="0" fontId="6" fillId="0" borderId="0" xfId="0" applyFont="1"/>
    <xf numFmtId="0" fontId="14" fillId="0" borderId="0" xfId="0" applyFont="1"/>
    <xf numFmtId="164" fontId="7" fillId="0" borderId="2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7" fontId="7" fillId="2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8" fontId="7" fillId="0" borderId="36" xfId="1" applyNumberFormat="1" applyFont="1" applyBorder="1" applyAlignment="1">
      <alignment horizontal="center" vertical="center"/>
    </xf>
    <xf numFmtId="0" fontId="12" fillId="0" borderId="22" xfId="2" applyFont="1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0" xfId="2" applyFont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1" xfId="0" applyFont="1" applyBorder="1" applyAlignment="1">
      <alignment horizontal="left"/>
    </xf>
    <xf numFmtId="164" fontId="2" fillId="0" borderId="2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7" fontId="7" fillId="0" borderId="38" xfId="1" applyNumberFormat="1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left"/>
    </xf>
    <xf numFmtId="164" fontId="7" fillId="3" borderId="8" xfId="0" applyNumberFormat="1" applyFont="1" applyFill="1" applyBorder="1" applyAlignment="1">
      <alignment horizontal="center"/>
    </xf>
    <xf numFmtId="0" fontId="7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22" xfId="2" applyFont="1" applyBorder="1" applyAlignment="1">
      <alignment horizontal="right"/>
    </xf>
    <xf numFmtId="0" fontId="0" fillId="0" borderId="22" xfId="0" applyBorder="1" applyAlignment="1">
      <alignment horizontal="right"/>
    </xf>
    <xf numFmtId="0" fontId="8" fillId="0" borderId="0" xfId="0" applyFont="1" applyAlignment="1">
      <alignment horizontal="justify"/>
    </xf>
    <xf numFmtId="0" fontId="6" fillId="0" borderId="0" xfId="0" applyFont="1"/>
    <xf numFmtId="0" fontId="12" fillId="0" borderId="22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abSelected="1" zoomScale="70" zoomScaleNormal="70" zoomScaleSheetLayoutView="130" workbookViewId="0">
      <selection activeCell="N28" sqref="N28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5" width="12.7109375" style="1" customWidth="1"/>
    <col min="6" max="6" width="13.42578125" style="1" customWidth="1"/>
    <col min="7" max="8" width="12.7109375" style="1" customWidth="1"/>
    <col min="9" max="9" width="13.42578125" style="1" customWidth="1"/>
    <col min="10" max="10" width="12.7109375" style="1" customWidth="1"/>
    <col min="11" max="11" width="14.5703125" style="1" customWidth="1"/>
    <col min="12" max="13" width="12.7109375" style="1" customWidth="1"/>
    <col min="14" max="14" width="14.5703125" style="1" customWidth="1"/>
    <col min="15" max="16" width="12.7109375" style="1" customWidth="1"/>
    <col min="17" max="17" width="16.28515625" style="1" customWidth="1"/>
    <col min="18" max="22" width="12.7109375" style="1" customWidth="1"/>
    <col min="23" max="23" width="13.7109375" style="1" customWidth="1"/>
    <col min="24" max="16384" width="9.140625" style="1"/>
  </cols>
  <sheetData>
    <row r="1" spans="1:22" ht="15.75" x14ac:dyDescent="0.25">
      <c r="N1" s="2" t="s">
        <v>0</v>
      </c>
    </row>
    <row r="2" spans="1:22" ht="15.75" x14ac:dyDescent="0.25">
      <c r="N2" s="2" t="s">
        <v>1</v>
      </c>
    </row>
    <row r="3" spans="1:22" ht="15.75" x14ac:dyDescent="0.25">
      <c r="N3" s="2" t="s">
        <v>2</v>
      </c>
    </row>
    <row r="4" spans="1:22" ht="24.75" customHeight="1" x14ac:dyDescent="0.2">
      <c r="N4" s="3" t="s">
        <v>3</v>
      </c>
    </row>
    <row r="5" spans="1:22" ht="24.75" customHeight="1" x14ac:dyDescent="0.2">
      <c r="E5" s="3"/>
      <c r="H5" s="3"/>
    </row>
    <row r="6" spans="1:22" ht="22.5" customHeight="1" x14ac:dyDescent="0.3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70"/>
      <c r="S6" s="70"/>
      <c r="T6" s="70"/>
      <c r="U6" s="70"/>
      <c r="V6" s="70"/>
    </row>
    <row r="7" spans="1:22" ht="18.75" customHeight="1" x14ac:dyDescent="0.3">
      <c r="A7" s="135" t="s">
        <v>53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70"/>
      <c r="S7" s="70"/>
      <c r="T7" s="70"/>
      <c r="U7" s="70"/>
      <c r="V7" s="70"/>
    </row>
    <row r="8" spans="1:22" ht="13.5" thickBot="1" x14ac:dyDescent="0.25"/>
    <row r="9" spans="1:22" ht="17.100000000000001" customHeight="1" x14ac:dyDescent="0.2">
      <c r="A9" s="141" t="s">
        <v>5</v>
      </c>
      <c r="B9" s="104" t="s">
        <v>6</v>
      </c>
      <c r="C9" s="144"/>
      <c r="D9" s="104" t="s">
        <v>7</v>
      </c>
      <c r="E9" s="104" t="s">
        <v>8</v>
      </c>
      <c r="F9" s="104" t="s">
        <v>9</v>
      </c>
      <c r="G9" s="104" t="s">
        <v>10</v>
      </c>
      <c r="H9" s="104" t="s">
        <v>40</v>
      </c>
      <c r="I9" s="104" t="s">
        <v>41</v>
      </c>
      <c r="J9" s="104" t="s">
        <v>42</v>
      </c>
      <c r="K9" s="104" t="s">
        <v>45</v>
      </c>
      <c r="L9" s="104" t="s">
        <v>46</v>
      </c>
      <c r="M9" s="104" t="s">
        <v>47</v>
      </c>
      <c r="N9" s="104" t="s">
        <v>48</v>
      </c>
      <c r="O9" s="104" t="s">
        <v>49</v>
      </c>
      <c r="P9" s="104" t="s">
        <v>50</v>
      </c>
      <c r="Q9" s="107" t="s">
        <v>51</v>
      </c>
    </row>
    <row r="10" spans="1:22" ht="17.100000000000001" customHeight="1" x14ac:dyDescent="0.2">
      <c r="A10" s="142"/>
      <c r="B10" s="14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8"/>
    </row>
    <row r="11" spans="1:22" ht="17.100000000000001" customHeight="1" thickBot="1" x14ac:dyDescent="0.25">
      <c r="A11" s="143"/>
      <c r="B11" s="14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9"/>
    </row>
    <row r="12" spans="1:22" s="7" customFormat="1" ht="17.100000000000001" customHeight="1" x14ac:dyDescent="0.25">
      <c r="A12" s="122">
        <v>1</v>
      </c>
      <c r="B12" s="125" t="s">
        <v>11</v>
      </c>
      <c r="C12" s="4" t="s">
        <v>12</v>
      </c>
      <c r="D12" s="5" t="s">
        <v>13</v>
      </c>
      <c r="E12" s="6">
        <f t="shared" ref="E12:G12" si="0">E15</f>
        <v>4293100</v>
      </c>
      <c r="F12" s="6">
        <f t="shared" si="0"/>
        <v>3653700</v>
      </c>
      <c r="G12" s="6">
        <f t="shared" si="0"/>
        <v>4110400</v>
      </c>
      <c r="H12" s="6">
        <f t="shared" ref="H12:J12" si="1">H15</f>
        <v>3197000</v>
      </c>
      <c r="I12" s="6">
        <f t="shared" si="1"/>
        <v>2786100</v>
      </c>
      <c r="J12" s="6">
        <f t="shared" si="1"/>
        <v>2740300</v>
      </c>
      <c r="K12" s="6">
        <f t="shared" ref="K12:M12" si="2">K15</f>
        <v>2648900</v>
      </c>
      <c r="L12" s="6">
        <f t="shared" si="2"/>
        <v>2694600</v>
      </c>
      <c r="M12" s="6">
        <f t="shared" si="2"/>
        <v>3425300</v>
      </c>
      <c r="N12" s="6">
        <f t="shared" ref="N12:P12" si="3">N15</f>
        <v>3973400</v>
      </c>
      <c r="O12" s="6">
        <f t="shared" si="3"/>
        <v>4293100</v>
      </c>
      <c r="P12" s="6">
        <f t="shared" si="3"/>
        <v>4384400</v>
      </c>
      <c r="Q12" s="6">
        <f>SUM(E12:P12)</f>
        <v>42200300</v>
      </c>
    </row>
    <row r="13" spans="1:22" s="7" customFormat="1" ht="17.100000000000001" customHeight="1" x14ac:dyDescent="0.25">
      <c r="A13" s="123"/>
      <c r="B13" s="126"/>
      <c r="C13" s="8" t="s">
        <v>14</v>
      </c>
      <c r="D13" s="9" t="s">
        <v>13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22" s="7" customFormat="1" ht="17.100000000000001" customHeight="1" x14ac:dyDescent="0.25">
      <c r="A14" s="123"/>
      <c r="B14" s="126"/>
      <c r="C14" s="8" t="s">
        <v>15</v>
      </c>
      <c r="D14" s="9" t="s">
        <v>13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2" s="7" customFormat="1" ht="17.100000000000001" customHeight="1" thickBot="1" x14ac:dyDescent="0.3">
      <c r="A15" s="124"/>
      <c r="B15" s="127"/>
      <c r="C15" s="12" t="s">
        <v>16</v>
      </c>
      <c r="D15" s="13" t="s">
        <v>13</v>
      </c>
      <c r="E15" s="86">
        <v>4293100</v>
      </c>
      <c r="F15" s="86">
        <v>3653700</v>
      </c>
      <c r="G15" s="86">
        <v>4110400</v>
      </c>
      <c r="H15" s="86">
        <v>3197000</v>
      </c>
      <c r="I15" s="86">
        <v>2786100</v>
      </c>
      <c r="J15" s="86">
        <v>2740300</v>
      </c>
      <c r="K15" s="86">
        <v>2648900</v>
      </c>
      <c r="L15" s="86">
        <v>2694600</v>
      </c>
      <c r="M15" s="86">
        <v>3425300</v>
      </c>
      <c r="N15" s="86">
        <v>3973400</v>
      </c>
      <c r="O15" s="86">
        <v>4293100</v>
      </c>
      <c r="P15" s="86">
        <v>4384400</v>
      </c>
      <c r="Q15" s="14">
        <f>SUM(E15:P15)</f>
        <v>42200300</v>
      </c>
    </row>
    <row r="16" spans="1:22" s="2" customFormat="1" ht="17.100000000000001" customHeight="1" x14ac:dyDescent="0.25">
      <c r="A16" s="133">
        <v>2</v>
      </c>
      <c r="B16" s="134" t="s">
        <v>17</v>
      </c>
      <c r="C16" s="4" t="s">
        <v>12</v>
      </c>
      <c r="D16" s="15" t="s">
        <v>13</v>
      </c>
      <c r="E16" s="6">
        <f t="shared" ref="E16:G16" si="4">E19+E20</f>
        <v>4293100</v>
      </c>
      <c r="F16" s="6">
        <f t="shared" si="4"/>
        <v>3653700</v>
      </c>
      <c r="G16" s="6">
        <f t="shared" si="4"/>
        <v>4110400</v>
      </c>
      <c r="H16" s="6">
        <f t="shared" ref="H16:J16" si="5">H19+H20</f>
        <v>3197000</v>
      </c>
      <c r="I16" s="6">
        <f t="shared" si="5"/>
        <v>2786100</v>
      </c>
      <c r="J16" s="6">
        <f t="shared" si="5"/>
        <v>2740300</v>
      </c>
      <c r="K16" s="6">
        <f t="shared" ref="K16:M16" si="6">K19+K20</f>
        <v>2648900</v>
      </c>
      <c r="L16" s="6">
        <f t="shared" si="6"/>
        <v>2694600</v>
      </c>
      <c r="M16" s="6">
        <f t="shared" si="6"/>
        <v>3425300</v>
      </c>
      <c r="N16" s="6">
        <f t="shared" ref="N16:P16" si="7">N19+N20</f>
        <v>3973400</v>
      </c>
      <c r="O16" s="6">
        <f t="shared" si="7"/>
        <v>4293100</v>
      </c>
      <c r="P16" s="6">
        <f t="shared" si="7"/>
        <v>4384400</v>
      </c>
      <c r="Q16" s="6">
        <f>SUM(Q19:Q20)</f>
        <v>42200300</v>
      </c>
    </row>
    <row r="17" spans="1:17" s="2" customFormat="1" ht="17.100000000000001" customHeight="1" x14ac:dyDescent="0.25">
      <c r="A17" s="136"/>
      <c r="B17" s="105"/>
      <c r="C17" s="8" t="s">
        <v>14</v>
      </c>
      <c r="D17" s="9" t="s">
        <v>13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2" customFormat="1" ht="17.100000000000001" customHeight="1" thickBot="1" x14ac:dyDescent="0.3">
      <c r="A18" s="136"/>
      <c r="B18" s="105"/>
      <c r="C18" s="8" t="s">
        <v>15</v>
      </c>
      <c r="D18" s="9" t="s">
        <v>13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2" customFormat="1" ht="17.100000000000001" customHeight="1" x14ac:dyDescent="0.25">
      <c r="A19" s="137"/>
      <c r="B19" s="139"/>
      <c r="C19" s="8" t="s">
        <v>16</v>
      </c>
      <c r="D19" s="9" t="s">
        <v>13</v>
      </c>
      <c r="E19" s="14">
        <v>1298900</v>
      </c>
      <c r="F19" s="14">
        <v>1105400</v>
      </c>
      <c r="G19" s="14">
        <v>1243600</v>
      </c>
      <c r="H19" s="14">
        <v>967300</v>
      </c>
      <c r="I19" s="14">
        <v>842900</v>
      </c>
      <c r="J19" s="14">
        <v>829100</v>
      </c>
      <c r="K19" s="14">
        <v>801400</v>
      </c>
      <c r="L19" s="14">
        <v>815300</v>
      </c>
      <c r="M19" s="14">
        <v>1036300</v>
      </c>
      <c r="N19" s="14">
        <v>1202200</v>
      </c>
      <c r="O19" s="14">
        <v>1298900</v>
      </c>
      <c r="P19" s="14">
        <v>1326500</v>
      </c>
      <c r="Q19" s="14">
        <f>SUM(E19:P19)</f>
        <v>12767800</v>
      </c>
    </row>
    <row r="20" spans="1:17" s="2" customFormat="1" ht="17.100000000000001" customHeight="1" thickBot="1" x14ac:dyDescent="0.3">
      <c r="A20" s="138"/>
      <c r="B20" s="140"/>
      <c r="C20" s="12" t="s">
        <v>18</v>
      </c>
      <c r="D20" s="13" t="s">
        <v>13</v>
      </c>
      <c r="E20" s="14">
        <v>2994200</v>
      </c>
      <c r="F20" s="14">
        <v>2548300</v>
      </c>
      <c r="G20" s="14">
        <v>2866800</v>
      </c>
      <c r="H20" s="14">
        <v>2229700</v>
      </c>
      <c r="I20" s="14">
        <v>1943200</v>
      </c>
      <c r="J20" s="14">
        <v>1911200</v>
      </c>
      <c r="K20" s="14">
        <v>1847500</v>
      </c>
      <c r="L20" s="14">
        <v>1879300</v>
      </c>
      <c r="M20" s="14">
        <v>2389000</v>
      </c>
      <c r="N20" s="14">
        <v>2771200</v>
      </c>
      <c r="O20" s="14">
        <v>2994200</v>
      </c>
      <c r="P20" s="14">
        <v>3057900</v>
      </c>
      <c r="Q20" s="16">
        <f>SUM(E20:P20)</f>
        <v>29432500</v>
      </c>
    </row>
    <row r="21" spans="1:17" s="2" customFormat="1" ht="17.100000000000001" customHeight="1" x14ac:dyDescent="0.25">
      <c r="A21" s="116" t="s">
        <v>19</v>
      </c>
      <c r="B21" s="119" t="s">
        <v>20</v>
      </c>
      <c r="C21" s="17" t="s">
        <v>12</v>
      </c>
      <c r="D21" s="5" t="s">
        <v>13</v>
      </c>
      <c r="E21" s="6">
        <f t="shared" ref="E21:G21" si="8">E24</f>
        <v>122200</v>
      </c>
      <c r="F21" s="6">
        <f t="shared" si="8"/>
        <v>116200</v>
      </c>
      <c r="G21" s="6">
        <f t="shared" si="8"/>
        <v>123300</v>
      </c>
      <c r="H21" s="6">
        <f t="shared" ref="H21:J21" si="9">H24</f>
        <v>109200</v>
      </c>
      <c r="I21" s="6">
        <f t="shared" si="9"/>
        <v>88300</v>
      </c>
      <c r="J21" s="6">
        <f t="shared" si="9"/>
        <v>81800</v>
      </c>
      <c r="K21" s="6">
        <f t="shared" ref="K21:M21" si="10">K24</f>
        <v>81800</v>
      </c>
      <c r="L21" s="6">
        <f t="shared" si="10"/>
        <v>88300</v>
      </c>
      <c r="M21" s="6">
        <f t="shared" si="10"/>
        <v>94800</v>
      </c>
      <c r="N21" s="6">
        <f t="shared" ref="N21:P21" si="11">N24</f>
        <v>116300</v>
      </c>
      <c r="O21" s="6">
        <f t="shared" si="11"/>
        <v>120000</v>
      </c>
      <c r="P21" s="6">
        <f t="shared" si="11"/>
        <v>117200</v>
      </c>
      <c r="Q21" s="6">
        <f t="shared" ref="Q21" si="12">Q24</f>
        <v>1259400</v>
      </c>
    </row>
    <row r="22" spans="1:17" s="2" customFormat="1" ht="17.100000000000001" customHeight="1" x14ac:dyDescent="0.25">
      <c r="A22" s="131"/>
      <c r="B22" s="120"/>
      <c r="C22" s="8" t="s">
        <v>14</v>
      </c>
      <c r="D22" s="9" t="s">
        <v>13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s="2" customFormat="1" ht="17.100000000000001" customHeight="1" x14ac:dyDescent="0.25">
      <c r="A23" s="131"/>
      <c r="B23" s="120"/>
      <c r="C23" s="8" t="s">
        <v>15</v>
      </c>
      <c r="D23" s="9" t="s">
        <v>13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s="2" customFormat="1" ht="17.100000000000001" customHeight="1" x14ac:dyDescent="0.25">
      <c r="A24" s="131"/>
      <c r="B24" s="120"/>
      <c r="C24" s="8" t="s">
        <v>16</v>
      </c>
      <c r="D24" s="9" t="s">
        <v>13</v>
      </c>
      <c r="E24" s="86">
        <v>122200</v>
      </c>
      <c r="F24" s="86">
        <v>116200</v>
      </c>
      <c r="G24" s="86">
        <v>123300</v>
      </c>
      <c r="H24" s="86">
        <v>109200</v>
      </c>
      <c r="I24" s="86">
        <v>88300</v>
      </c>
      <c r="J24" s="86">
        <v>81800</v>
      </c>
      <c r="K24" s="86">
        <v>81800</v>
      </c>
      <c r="L24" s="86">
        <v>88300</v>
      </c>
      <c r="M24" s="86">
        <v>94800</v>
      </c>
      <c r="N24" s="86">
        <v>116300</v>
      </c>
      <c r="O24" s="86">
        <v>120000</v>
      </c>
      <c r="P24" s="86">
        <v>117200</v>
      </c>
      <c r="Q24" s="14">
        <f>SUM(E24:P24)</f>
        <v>1259400</v>
      </c>
    </row>
    <row r="25" spans="1:17" s="2" customFormat="1" ht="17.100000000000001" customHeight="1" thickBot="1" x14ac:dyDescent="0.3">
      <c r="A25" s="132"/>
      <c r="B25" s="121"/>
      <c r="C25" s="12" t="s">
        <v>18</v>
      </c>
      <c r="D25" s="13" t="s">
        <v>13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s="2" customFormat="1" ht="17.100000000000001" customHeight="1" x14ac:dyDescent="0.25">
      <c r="A26" s="116" t="s">
        <v>21</v>
      </c>
      <c r="B26" s="119" t="s">
        <v>22</v>
      </c>
      <c r="C26" s="17" t="s">
        <v>12</v>
      </c>
      <c r="D26" s="21" t="s">
        <v>13</v>
      </c>
      <c r="E26" s="6">
        <f t="shared" ref="E26:G26" si="13">E29+E30</f>
        <v>4140000</v>
      </c>
      <c r="F26" s="6">
        <f t="shared" si="13"/>
        <v>3511200</v>
      </c>
      <c r="G26" s="6">
        <f t="shared" si="13"/>
        <v>3957500</v>
      </c>
      <c r="H26" s="6">
        <f t="shared" ref="H26:J26" si="14">H29+H30</f>
        <v>3064500</v>
      </c>
      <c r="I26" s="6">
        <f t="shared" si="14"/>
        <v>2677600</v>
      </c>
      <c r="J26" s="6">
        <f t="shared" si="14"/>
        <v>2638800</v>
      </c>
      <c r="K26" s="6">
        <f t="shared" ref="K26:M26" si="15">K29+K30</f>
        <v>2548200</v>
      </c>
      <c r="L26" s="6">
        <f t="shared" si="15"/>
        <v>2586900</v>
      </c>
      <c r="M26" s="6">
        <f t="shared" si="15"/>
        <v>3309800</v>
      </c>
      <c r="N26" s="6">
        <f t="shared" ref="N26:P26" si="16">N29+N30</f>
        <v>3828500</v>
      </c>
      <c r="O26" s="6">
        <f t="shared" si="16"/>
        <v>4142200</v>
      </c>
      <c r="P26" s="6">
        <f t="shared" si="16"/>
        <v>4235700</v>
      </c>
      <c r="Q26" s="6">
        <f t="shared" ref="Q26" si="17">Q29+Q30</f>
        <v>40640900</v>
      </c>
    </row>
    <row r="27" spans="1:17" s="2" customFormat="1" ht="17.100000000000001" customHeight="1" x14ac:dyDescent="0.25">
      <c r="A27" s="131"/>
      <c r="B27" s="120"/>
      <c r="C27" s="8" t="s">
        <v>14</v>
      </c>
      <c r="D27" s="9" t="s">
        <v>13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2" customFormat="1" ht="17.100000000000001" customHeight="1" x14ac:dyDescent="0.25">
      <c r="A28" s="131"/>
      <c r="B28" s="120"/>
      <c r="C28" s="8" t="s">
        <v>15</v>
      </c>
      <c r="D28" s="9" t="s">
        <v>13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2" customFormat="1" ht="17.100000000000001" customHeight="1" x14ac:dyDescent="0.25">
      <c r="A29" s="131"/>
      <c r="B29" s="120"/>
      <c r="C29" s="8" t="s">
        <v>16</v>
      </c>
      <c r="D29" s="9" t="s">
        <v>13</v>
      </c>
      <c r="E29" s="22">
        <f t="shared" ref="E29:G29" si="18">E19-E24-E34</f>
        <v>1145800</v>
      </c>
      <c r="F29" s="22">
        <f t="shared" si="18"/>
        <v>962900</v>
      </c>
      <c r="G29" s="22">
        <f t="shared" si="18"/>
        <v>1090700</v>
      </c>
      <c r="H29" s="22">
        <f t="shared" ref="H29:J29" si="19">H19-H24-H34</f>
        <v>834800</v>
      </c>
      <c r="I29" s="22">
        <f t="shared" si="19"/>
        <v>734400</v>
      </c>
      <c r="J29" s="22">
        <f t="shared" si="19"/>
        <v>727600</v>
      </c>
      <c r="K29" s="22">
        <f t="shared" ref="K29:M29" si="20">K19-K24-K34</f>
        <v>700700</v>
      </c>
      <c r="L29" s="22">
        <f t="shared" si="20"/>
        <v>707600</v>
      </c>
      <c r="M29" s="22">
        <f t="shared" si="20"/>
        <v>920800</v>
      </c>
      <c r="N29" s="22">
        <f>N19-N24-N34</f>
        <v>1057300</v>
      </c>
      <c r="O29" s="22">
        <f t="shared" ref="O29:P29" si="21">O19-O24-O34</f>
        <v>1148000</v>
      </c>
      <c r="P29" s="22">
        <f t="shared" si="21"/>
        <v>1177800</v>
      </c>
      <c r="Q29" s="22">
        <f t="shared" ref="Q29" si="22">Q19-Q24-Q34</f>
        <v>11208400</v>
      </c>
    </row>
    <row r="30" spans="1:17" s="2" customFormat="1" ht="17.100000000000001" customHeight="1" thickBot="1" x14ac:dyDescent="0.3">
      <c r="A30" s="132"/>
      <c r="B30" s="121"/>
      <c r="C30" s="12" t="s">
        <v>18</v>
      </c>
      <c r="D30" s="13" t="s">
        <v>13</v>
      </c>
      <c r="E30" s="16">
        <f t="shared" ref="E30:G30" si="23">E20</f>
        <v>2994200</v>
      </c>
      <c r="F30" s="16">
        <f t="shared" si="23"/>
        <v>2548300</v>
      </c>
      <c r="G30" s="16">
        <f t="shared" si="23"/>
        <v>2866800</v>
      </c>
      <c r="H30" s="16">
        <f t="shared" ref="H30:J30" si="24">H20</f>
        <v>2229700</v>
      </c>
      <c r="I30" s="16">
        <f t="shared" si="24"/>
        <v>1943200</v>
      </c>
      <c r="J30" s="16">
        <f t="shared" si="24"/>
        <v>1911200</v>
      </c>
      <c r="K30" s="16">
        <f t="shared" ref="K30:M30" si="25">K20</f>
        <v>1847500</v>
      </c>
      <c r="L30" s="16">
        <f t="shared" si="25"/>
        <v>1879300</v>
      </c>
      <c r="M30" s="16">
        <f t="shared" si="25"/>
        <v>2389000</v>
      </c>
      <c r="N30" s="16">
        <f t="shared" ref="N30:P30" si="26">N20</f>
        <v>2771200</v>
      </c>
      <c r="O30" s="16">
        <f t="shared" si="26"/>
        <v>2994200</v>
      </c>
      <c r="P30" s="16">
        <f t="shared" si="26"/>
        <v>3057900</v>
      </c>
      <c r="Q30" s="16">
        <f t="shared" ref="Q30" si="27">Q20</f>
        <v>29432500</v>
      </c>
    </row>
    <row r="31" spans="1:17" s="2" customFormat="1" ht="17.100000000000001" customHeight="1" x14ac:dyDescent="0.25">
      <c r="A31" s="133" t="s">
        <v>23</v>
      </c>
      <c r="B31" s="134" t="s">
        <v>24</v>
      </c>
      <c r="C31" s="4" t="s">
        <v>12</v>
      </c>
      <c r="D31" s="15" t="s">
        <v>13</v>
      </c>
      <c r="E31" s="14">
        <f t="shared" ref="E31:G31" si="28">E34</f>
        <v>30900</v>
      </c>
      <c r="F31" s="14">
        <f t="shared" si="28"/>
        <v>26300</v>
      </c>
      <c r="G31" s="14">
        <f t="shared" si="28"/>
        <v>29600</v>
      </c>
      <c r="H31" s="14">
        <f t="shared" ref="H31:J31" si="29">H34</f>
        <v>23300</v>
      </c>
      <c r="I31" s="14">
        <f t="shared" si="29"/>
        <v>20200</v>
      </c>
      <c r="J31" s="14">
        <f t="shared" si="29"/>
        <v>19700</v>
      </c>
      <c r="K31" s="14">
        <f t="shared" ref="K31:M31" si="30">K34</f>
        <v>18900</v>
      </c>
      <c r="L31" s="14">
        <f t="shared" si="30"/>
        <v>19400</v>
      </c>
      <c r="M31" s="14">
        <f t="shared" si="30"/>
        <v>20700</v>
      </c>
      <c r="N31" s="14">
        <f t="shared" ref="N31:P31" si="31">N34</f>
        <v>28600</v>
      </c>
      <c r="O31" s="14">
        <f t="shared" si="31"/>
        <v>30900</v>
      </c>
      <c r="P31" s="14">
        <f t="shared" si="31"/>
        <v>31500</v>
      </c>
      <c r="Q31" s="14">
        <f t="shared" ref="Q31" si="32">Q34</f>
        <v>300000</v>
      </c>
    </row>
    <row r="32" spans="1:17" s="2" customFormat="1" ht="17.100000000000001" customHeight="1" x14ac:dyDescent="0.25">
      <c r="A32" s="131"/>
      <c r="B32" s="120"/>
      <c r="C32" s="8" t="s">
        <v>14</v>
      </c>
      <c r="D32" s="9" t="s">
        <v>13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20" s="2" customFormat="1" ht="17.100000000000001" customHeight="1" x14ac:dyDescent="0.25">
      <c r="A33" s="131"/>
      <c r="B33" s="120"/>
      <c r="C33" s="8" t="s">
        <v>15</v>
      </c>
      <c r="D33" s="9" t="s">
        <v>13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20" s="2" customFormat="1" ht="17.100000000000001" customHeight="1" x14ac:dyDescent="0.25">
      <c r="A34" s="131"/>
      <c r="B34" s="120"/>
      <c r="C34" s="8" t="s">
        <v>16</v>
      </c>
      <c r="D34" s="9" t="s">
        <v>13</v>
      </c>
      <c r="E34" s="18">
        <v>30900</v>
      </c>
      <c r="F34" s="18">
        <v>26300</v>
      </c>
      <c r="G34" s="18">
        <v>29600</v>
      </c>
      <c r="H34" s="18">
        <v>23300</v>
      </c>
      <c r="I34" s="18">
        <v>20200</v>
      </c>
      <c r="J34" s="18">
        <v>19700</v>
      </c>
      <c r="K34" s="18">
        <v>18900</v>
      </c>
      <c r="L34" s="18">
        <v>19400</v>
      </c>
      <c r="M34" s="18">
        <v>20700</v>
      </c>
      <c r="N34" s="18">
        <v>28600</v>
      </c>
      <c r="O34" s="18">
        <v>30900</v>
      </c>
      <c r="P34" s="18">
        <v>31500</v>
      </c>
      <c r="Q34" s="18">
        <f>SUM(E34:P34)</f>
        <v>300000</v>
      </c>
    </row>
    <row r="35" spans="1:20" s="2" customFormat="1" ht="17.100000000000001" customHeight="1" thickBot="1" x14ac:dyDescent="0.3">
      <c r="A35" s="132"/>
      <c r="B35" s="121"/>
      <c r="C35" s="12" t="s">
        <v>18</v>
      </c>
      <c r="D35" s="13" t="s">
        <v>13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0" s="7" customFormat="1" ht="17.100000000000001" customHeight="1" x14ac:dyDescent="0.25">
      <c r="A36" s="116">
        <v>3</v>
      </c>
      <c r="B36" s="119" t="s">
        <v>25</v>
      </c>
      <c r="C36" s="17" t="s">
        <v>12</v>
      </c>
      <c r="D36" s="5" t="s">
        <v>13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20" s="2" customFormat="1" ht="17.100000000000001" customHeight="1" x14ac:dyDescent="0.25">
      <c r="A37" s="117"/>
      <c r="B37" s="120"/>
      <c r="C37" s="8" t="s">
        <v>14</v>
      </c>
      <c r="D37" s="9" t="s">
        <v>13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s="2" customFormat="1" ht="17.100000000000001" customHeight="1" x14ac:dyDescent="0.25">
      <c r="A38" s="117"/>
      <c r="B38" s="120"/>
      <c r="C38" s="8" t="s">
        <v>15</v>
      </c>
      <c r="D38" s="9" t="s">
        <v>13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20" s="2" customFormat="1" ht="17.100000000000001" customHeight="1" x14ac:dyDescent="0.25">
      <c r="A39" s="117"/>
      <c r="B39" s="120"/>
      <c r="C39" s="8" t="s">
        <v>16</v>
      </c>
      <c r="D39" s="9" t="s">
        <v>13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20" s="2" customFormat="1" ht="17.100000000000001" customHeight="1" thickBot="1" x14ac:dyDescent="0.3">
      <c r="A40" s="118"/>
      <c r="B40" s="121"/>
      <c r="C40" s="12" t="s">
        <v>18</v>
      </c>
      <c r="D40" s="13" t="s">
        <v>13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20" s="2" customFormat="1" ht="17.100000000000001" customHeight="1" x14ac:dyDescent="0.25">
      <c r="A41" s="116">
        <v>4</v>
      </c>
      <c r="B41" s="128" t="s">
        <v>26</v>
      </c>
      <c r="C41" s="129"/>
      <c r="D41" s="5" t="s">
        <v>13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20" s="2" customFormat="1" ht="17.100000000000001" customHeight="1" thickBot="1" x14ac:dyDescent="0.3">
      <c r="A42" s="118"/>
      <c r="B42" s="130"/>
      <c r="C42" s="130"/>
      <c r="D42" s="25" t="s">
        <v>27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20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N43" s="26"/>
    </row>
    <row r="44" spans="1:20" ht="15" customHeight="1" x14ac:dyDescent="0.25">
      <c r="A44" s="26"/>
      <c r="B44" s="27" t="s">
        <v>28</v>
      </c>
      <c r="C44" s="27"/>
      <c r="D44" s="27"/>
      <c r="E44" s="27"/>
      <c r="F44" s="28"/>
      <c r="G44" s="112" t="s">
        <v>29</v>
      </c>
      <c r="H44" s="112"/>
      <c r="I44" s="112"/>
      <c r="J44" s="112"/>
      <c r="K44" s="113"/>
      <c r="L44" s="113"/>
      <c r="M44" s="112" t="s">
        <v>30</v>
      </c>
      <c r="N44" s="113"/>
      <c r="O44" s="113"/>
      <c r="P44" s="81"/>
      <c r="R44" s="81"/>
    </row>
    <row r="45" spans="1:20" ht="19.5" customHeight="1" x14ac:dyDescent="0.25">
      <c r="A45" s="26"/>
      <c r="B45" s="29" t="s">
        <v>31</v>
      </c>
      <c r="C45" s="27"/>
      <c r="D45" s="27"/>
      <c r="E45" s="27"/>
      <c r="F45" s="30"/>
      <c r="G45" s="27" t="s">
        <v>32</v>
      </c>
      <c r="H45" s="27"/>
      <c r="I45" s="30"/>
      <c r="J45" s="27" t="s">
        <v>32</v>
      </c>
      <c r="K45" s="27"/>
      <c r="L45" s="81"/>
      <c r="M45" s="27" t="s">
        <v>33</v>
      </c>
      <c r="N45" s="27"/>
      <c r="O45" s="81"/>
      <c r="P45" s="81"/>
      <c r="R45" s="81"/>
    </row>
    <row r="46" spans="1:20" ht="15" x14ac:dyDescent="0.25">
      <c r="A46" s="26"/>
      <c r="B46" s="26"/>
      <c r="C46" s="26"/>
      <c r="D46" s="26"/>
      <c r="E46" s="26"/>
      <c r="F46" s="31"/>
      <c r="G46" s="26"/>
      <c r="H46" s="26"/>
      <c r="I46" s="31"/>
      <c r="J46" s="26"/>
      <c r="K46" s="26"/>
      <c r="N46" s="26"/>
      <c r="R46" s="26"/>
      <c r="S46" s="26"/>
    </row>
    <row r="47" spans="1:20" ht="15.75" x14ac:dyDescent="0.25">
      <c r="B47" s="114"/>
      <c r="C47" s="115"/>
      <c r="D47" s="110" t="s">
        <v>44</v>
      </c>
      <c r="E47" s="111"/>
      <c r="F47" s="32"/>
      <c r="G47" s="89"/>
      <c r="H47" s="87"/>
      <c r="J47" s="110" t="s">
        <v>52</v>
      </c>
      <c r="K47" s="110"/>
      <c r="L47" s="91"/>
      <c r="M47" s="90"/>
      <c r="N47" s="110"/>
      <c r="O47" s="111"/>
      <c r="P47" s="110" t="s">
        <v>43</v>
      </c>
      <c r="Q47" s="111"/>
    </row>
    <row r="48" spans="1:20" x14ac:dyDescent="0.2">
      <c r="B48" s="33" t="s">
        <v>34</v>
      </c>
      <c r="D48" s="82"/>
      <c r="F48" s="34"/>
      <c r="H48" s="92" t="s">
        <v>34</v>
      </c>
      <c r="I48" s="92"/>
      <c r="J48" s="92"/>
      <c r="K48" s="92"/>
      <c r="L48" s="82"/>
      <c r="N48" s="92" t="s">
        <v>34</v>
      </c>
      <c r="O48" s="82"/>
      <c r="R48" s="103"/>
      <c r="S48" s="103"/>
      <c r="T48" s="82"/>
    </row>
    <row r="49" spans="23:31" ht="35.25" customHeight="1" x14ac:dyDescent="0.2"/>
    <row r="52" spans="23:31" ht="15" x14ac:dyDescent="0.25">
      <c r="W52" s="35"/>
      <c r="AD52" s="101"/>
      <c r="AE52" s="102"/>
    </row>
  </sheetData>
  <mergeCells count="41">
    <mergeCell ref="A6:Q6"/>
    <mergeCell ref="A7:Q7"/>
    <mergeCell ref="A16:A20"/>
    <mergeCell ref="B16:B20"/>
    <mergeCell ref="A9:A11"/>
    <mergeCell ref="B9:C11"/>
    <mergeCell ref="H9:H11"/>
    <mergeCell ref="D9:D11"/>
    <mergeCell ref="E9:E11"/>
    <mergeCell ref="F9:F11"/>
    <mergeCell ref="G9:G11"/>
    <mergeCell ref="K9:K11"/>
    <mergeCell ref="L9:L11"/>
    <mergeCell ref="M9:M11"/>
    <mergeCell ref="I9:I11"/>
    <mergeCell ref="J9:J11"/>
    <mergeCell ref="A36:A40"/>
    <mergeCell ref="B36:B40"/>
    <mergeCell ref="A12:A15"/>
    <mergeCell ref="B12:B15"/>
    <mergeCell ref="A41:A42"/>
    <mergeCell ref="B41:C42"/>
    <mergeCell ref="A21:A25"/>
    <mergeCell ref="B21:B25"/>
    <mergeCell ref="A26:A30"/>
    <mergeCell ref="B26:B30"/>
    <mergeCell ref="A31:A35"/>
    <mergeCell ref="B31:B35"/>
    <mergeCell ref="B47:C47"/>
    <mergeCell ref="D47:E47"/>
    <mergeCell ref="N47:O47"/>
    <mergeCell ref="J47:K47"/>
    <mergeCell ref="G44:L44"/>
    <mergeCell ref="AD52:AE52"/>
    <mergeCell ref="R48:S48"/>
    <mergeCell ref="N9:N11"/>
    <mergeCell ref="O9:O11"/>
    <mergeCell ref="P9:P11"/>
    <mergeCell ref="Q9:Q11"/>
    <mergeCell ref="P47:Q47"/>
    <mergeCell ref="M44:O44"/>
  </mergeCells>
  <printOptions horizontalCentered="1"/>
  <pageMargins left="0" right="0" top="5.3333333333333337E-2" bottom="5.3333333333333337E-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0" zoomScaleNormal="70" zoomScaleSheetLayoutView="130" workbookViewId="0">
      <selection activeCell="G9" sqref="G9:G11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16" width="12.7109375" style="1" customWidth="1"/>
    <col min="17" max="17" width="14.140625" style="1" customWidth="1"/>
    <col min="18" max="22" width="12.7109375" style="1" customWidth="1"/>
    <col min="23" max="23" width="13.7109375" style="1" customWidth="1"/>
    <col min="24" max="16384" width="9.140625" style="1"/>
  </cols>
  <sheetData>
    <row r="1" spans="1:22" ht="15.75" x14ac:dyDescent="0.25">
      <c r="N1" s="2" t="s">
        <v>35</v>
      </c>
      <c r="O1" s="2"/>
    </row>
    <row r="2" spans="1:22" ht="15.75" x14ac:dyDescent="0.25">
      <c r="N2" s="2" t="s">
        <v>1</v>
      </c>
      <c r="O2" s="2"/>
    </row>
    <row r="3" spans="1:22" ht="15.75" x14ac:dyDescent="0.25">
      <c r="N3" s="2" t="s">
        <v>2</v>
      </c>
      <c r="O3" s="2"/>
    </row>
    <row r="4" spans="1:22" ht="24.75" customHeight="1" x14ac:dyDescent="0.2">
      <c r="N4" s="3" t="s">
        <v>3</v>
      </c>
      <c r="O4" s="3"/>
    </row>
    <row r="5" spans="1:22" ht="24.75" customHeight="1" x14ac:dyDescent="0.2">
      <c r="E5" s="3"/>
      <c r="H5" s="3"/>
    </row>
    <row r="6" spans="1:22" ht="22.5" customHeight="1" x14ac:dyDescent="0.3">
      <c r="A6" s="135" t="s">
        <v>36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70"/>
      <c r="S6" s="70"/>
      <c r="T6" s="70"/>
      <c r="U6" s="70"/>
      <c r="V6" s="70"/>
    </row>
    <row r="7" spans="1:22" ht="18.75" customHeight="1" x14ac:dyDescent="0.3">
      <c r="A7" s="135" t="s">
        <v>53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70"/>
      <c r="S7" s="70"/>
      <c r="T7" s="70"/>
      <c r="U7" s="70"/>
      <c r="V7" s="70"/>
    </row>
    <row r="8" spans="1:22" ht="13.5" thickBot="1" x14ac:dyDescent="0.25">
      <c r="D8" s="36"/>
    </row>
    <row r="9" spans="1:22" ht="17.100000000000001" customHeight="1" x14ac:dyDescent="0.2">
      <c r="A9" s="141" t="s">
        <v>5</v>
      </c>
      <c r="B9" s="104" t="s">
        <v>6</v>
      </c>
      <c r="C9" s="149"/>
      <c r="D9" s="104" t="s">
        <v>7</v>
      </c>
      <c r="E9" s="155" t="s">
        <v>8</v>
      </c>
      <c r="F9" s="104" t="s">
        <v>9</v>
      </c>
      <c r="G9" s="104" t="s">
        <v>10</v>
      </c>
      <c r="H9" s="155" t="s">
        <v>40</v>
      </c>
      <c r="I9" s="104" t="s">
        <v>41</v>
      </c>
      <c r="J9" s="104" t="s">
        <v>42</v>
      </c>
      <c r="K9" s="104" t="s">
        <v>45</v>
      </c>
      <c r="L9" s="104" t="s">
        <v>46</v>
      </c>
      <c r="M9" s="104" t="s">
        <v>47</v>
      </c>
      <c r="N9" s="104" t="s">
        <v>48</v>
      </c>
      <c r="O9" s="104" t="s">
        <v>49</v>
      </c>
      <c r="P9" s="104" t="s">
        <v>50</v>
      </c>
      <c r="Q9" s="152" t="s">
        <v>51</v>
      </c>
    </row>
    <row r="10" spans="1:22" ht="17.100000000000001" customHeight="1" x14ac:dyDescent="0.2">
      <c r="A10" s="142"/>
      <c r="B10" s="145"/>
      <c r="C10" s="150"/>
      <c r="D10" s="105"/>
      <c r="E10" s="156"/>
      <c r="F10" s="105"/>
      <c r="G10" s="105"/>
      <c r="H10" s="156"/>
      <c r="I10" s="105"/>
      <c r="J10" s="105"/>
      <c r="K10" s="105"/>
      <c r="L10" s="105"/>
      <c r="M10" s="105"/>
      <c r="N10" s="105"/>
      <c r="O10" s="105"/>
      <c r="P10" s="105"/>
      <c r="Q10" s="153"/>
    </row>
    <row r="11" spans="1:22" ht="17.100000000000001" customHeight="1" thickBot="1" x14ac:dyDescent="0.25">
      <c r="A11" s="143"/>
      <c r="B11" s="146"/>
      <c r="C11" s="151"/>
      <c r="D11" s="106"/>
      <c r="E11" s="157"/>
      <c r="F11" s="106"/>
      <c r="G11" s="106"/>
      <c r="H11" s="157"/>
      <c r="I11" s="106"/>
      <c r="J11" s="106"/>
      <c r="K11" s="106"/>
      <c r="L11" s="106"/>
      <c r="M11" s="106"/>
      <c r="N11" s="106"/>
      <c r="O11" s="106"/>
      <c r="P11" s="106"/>
      <c r="Q11" s="154"/>
    </row>
    <row r="12" spans="1:22" s="7" customFormat="1" ht="17.100000000000001" customHeight="1" x14ac:dyDescent="0.25">
      <c r="A12" s="122">
        <v>1</v>
      </c>
      <c r="B12" s="125" t="s">
        <v>11</v>
      </c>
      <c r="C12" s="37" t="s">
        <v>12</v>
      </c>
      <c r="D12" s="15" t="s">
        <v>37</v>
      </c>
      <c r="E12" s="38">
        <f t="shared" ref="E12:G12" si="0">E15</f>
        <v>9.2565000000000008</v>
      </c>
      <c r="F12" s="39">
        <f t="shared" si="0"/>
        <v>9.2565000000000008</v>
      </c>
      <c r="G12" s="39">
        <f t="shared" si="0"/>
        <v>9.2565000000000008</v>
      </c>
      <c r="H12" s="38">
        <f t="shared" ref="H12:J12" si="1">H15</f>
        <v>9.2565000000000008</v>
      </c>
      <c r="I12" s="39">
        <f t="shared" si="1"/>
        <v>9.2565000000000008</v>
      </c>
      <c r="J12" s="39">
        <f t="shared" si="1"/>
        <v>9.2565000000000008</v>
      </c>
      <c r="K12" s="38">
        <f t="shared" ref="K12:M12" si="2">K15</f>
        <v>9.2565000000000008</v>
      </c>
      <c r="L12" s="39">
        <f t="shared" si="2"/>
        <v>9.2565000000000008</v>
      </c>
      <c r="M12" s="39">
        <f t="shared" si="2"/>
        <v>9.2565000000000008</v>
      </c>
      <c r="N12" s="38">
        <f t="shared" ref="N12:P12" si="3">N15</f>
        <v>9.2565000000000008</v>
      </c>
      <c r="O12" s="39">
        <f t="shared" si="3"/>
        <v>9.2565000000000008</v>
      </c>
      <c r="P12" s="39">
        <f t="shared" si="3"/>
        <v>9.2565000000000008</v>
      </c>
      <c r="Q12" s="40">
        <f>SUM(E12:P12)/12</f>
        <v>9.2565000000000008</v>
      </c>
    </row>
    <row r="13" spans="1:22" s="7" customFormat="1" ht="17.100000000000001" customHeight="1" x14ac:dyDescent="0.25">
      <c r="A13" s="123"/>
      <c r="B13" s="126"/>
      <c r="C13" s="41" t="s">
        <v>14</v>
      </c>
      <c r="D13" s="42" t="s">
        <v>37</v>
      </c>
      <c r="E13" s="43"/>
      <c r="F13" s="10"/>
      <c r="G13" s="10"/>
      <c r="H13" s="43"/>
      <c r="I13" s="10"/>
      <c r="J13" s="10"/>
      <c r="K13" s="43"/>
      <c r="L13" s="10"/>
      <c r="M13" s="10"/>
      <c r="N13" s="43"/>
      <c r="O13" s="10"/>
      <c r="P13" s="10"/>
      <c r="Q13" s="11"/>
    </row>
    <row r="14" spans="1:22" s="7" customFormat="1" ht="17.100000000000001" customHeight="1" x14ac:dyDescent="0.25">
      <c r="A14" s="123"/>
      <c r="B14" s="126"/>
      <c r="C14" s="41" t="s">
        <v>15</v>
      </c>
      <c r="D14" s="42" t="s">
        <v>37</v>
      </c>
      <c r="E14" s="43"/>
      <c r="F14" s="10"/>
      <c r="G14" s="10"/>
      <c r="H14" s="43"/>
      <c r="I14" s="10"/>
      <c r="J14" s="10"/>
      <c r="K14" s="43"/>
      <c r="L14" s="10"/>
      <c r="M14" s="10"/>
      <c r="N14" s="43"/>
      <c r="O14" s="10"/>
      <c r="P14" s="10"/>
      <c r="Q14" s="11"/>
    </row>
    <row r="15" spans="1:22" s="7" customFormat="1" ht="17.100000000000001" customHeight="1" thickBot="1" x14ac:dyDescent="0.3">
      <c r="A15" s="124"/>
      <c r="B15" s="127"/>
      <c r="C15" s="44" t="s">
        <v>16</v>
      </c>
      <c r="D15" s="45" t="s">
        <v>37</v>
      </c>
      <c r="E15" s="46">
        <v>9.2565000000000008</v>
      </c>
      <c r="F15" s="46">
        <v>9.2565000000000008</v>
      </c>
      <c r="G15" s="46">
        <v>9.2565000000000008</v>
      </c>
      <c r="H15" s="46">
        <v>9.2565000000000008</v>
      </c>
      <c r="I15" s="46">
        <v>9.2565000000000008</v>
      </c>
      <c r="J15" s="46">
        <v>9.2565000000000008</v>
      </c>
      <c r="K15" s="46">
        <v>9.2565000000000008</v>
      </c>
      <c r="L15" s="46">
        <v>9.2565000000000008</v>
      </c>
      <c r="M15" s="46">
        <v>9.2565000000000008</v>
      </c>
      <c r="N15" s="46">
        <v>9.2565000000000008</v>
      </c>
      <c r="O15" s="46">
        <v>9.2565000000000008</v>
      </c>
      <c r="P15" s="46">
        <v>9.2565000000000008</v>
      </c>
      <c r="Q15" s="47">
        <f>SUM(E15:P15)/12</f>
        <v>9.2565000000000008</v>
      </c>
    </row>
    <row r="16" spans="1:22" s="2" customFormat="1" ht="17.100000000000001" customHeight="1" x14ac:dyDescent="0.25">
      <c r="A16" s="133">
        <v>2</v>
      </c>
      <c r="B16" s="134" t="s">
        <v>17</v>
      </c>
      <c r="C16" s="37" t="s">
        <v>12</v>
      </c>
      <c r="D16" s="15" t="s">
        <v>37</v>
      </c>
      <c r="E16" s="38">
        <f t="shared" ref="E16:G16" si="4">E19+E20</f>
        <v>9.2564999999999991</v>
      </c>
      <c r="F16" s="39">
        <f t="shared" si="4"/>
        <v>9.2564999999999991</v>
      </c>
      <c r="G16" s="39">
        <f t="shared" si="4"/>
        <v>9.2564999999999991</v>
      </c>
      <c r="H16" s="38">
        <f t="shared" ref="H16:J16" si="5">H19+H20</f>
        <v>9.2564999999999991</v>
      </c>
      <c r="I16" s="39">
        <f t="shared" si="5"/>
        <v>9.2564999999999991</v>
      </c>
      <c r="J16" s="39">
        <f t="shared" si="5"/>
        <v>9.2564999999999991</v>
      </c>
      <c r="K16" s="38">
        <f t="shared" ref="K16:M16" si="6">K19+K20</f>
        <v>9.2564999999999991</v>
      </c>
      <c r="L16" s="39">
        <f t="shared" si="6"/>
        <v>9.2564999999999991</v>
      </c>
      <c r="M16" s="39">
        <f t="shared" si="6"/>
        <v>9.2564999999999991</v>
      </c>
      <c r="N16" s="38">
        <f t="shared" ref="N16:P16" si="7">N19+N20</f>
        <v>9.2564999999999991</v>
      </c>
      <c r="O16" s="39">
        <f t="shared" si="7"/>
        <v>9.2564999999999991</v>
      </c>
      <c r="P16" s="39">
        <f t="shared" si="7"/>
        <v>9.2564999999999991</v>
      </c>
      <c r="Q16" s="40">
        <f>SUM(E16:P16)/12</f>
        <v>9.2565000000000008</v>
      </c>
    </row>
    <row r="17" spans="1:17" s="2" customFormat="1" ht="17.100000000000001" customHeight="1" x14ac:dyDescent="0.25">
      <c r="A17" s="136"/>
      <c r="B17" s="105"/>
      <c r="C17" s="41" t="s">
        <v>14</v>
      </c>
      <c r="D17" s="42" t="s">
        <v>37</v>
      </c>
      <c r="E17" s="48"/>
      <c r="F17" s="49"/>
      <c r="G17" s="49"/>
      <c r="H17" s="48"/>
      <c r="I17" s="49"/>
      <c r="J17" s="49"/>
      <c r="K17" s="48"/>
      <c r="L17" s="49"/>
      <c r="M17" s="49"/>
      <c r="N17" s="48"/>
      <c r="O17" s="49"/>
      <c r="P17" s="49"/>
      <c r="Q17" s="50"/>
    </row>
    <row r="18" spans="1:17" s="2" customFormat="1" ht="17.100000000000001" customHeight="1" thickBot="1" x14ac:dyDescent="0.3">
      <c r="A18" s="136"/>
      <c r="B18" s="105"/>
      <c r="C18" s="41" t="s">
        <v>15</v>
      </c>
      <c r="D18" s="42" t="s">
        <v>37</v>
      </c>
      <c r="E18" s="48"/>
      <c r="F18" s="49"/>
      <c r="G18" s="49"/>
      <c r="H18" s="48"/>
      <c r="I18" s="49"/>
      <c r="J18" s="49"/>
      <c r="K18" s="48"/>
      <c r="L18" s="49"/>
      <c r="M18" s="49"/>
      <c r="N18" s="48"/>
      <c r="O18" s="49"/>
      <c r="P18" s="49"/>
      <c r="Q18" s="50"/>
    </row>
    <row r="19" spans="1:17" s="2" customFormat="1" ht="17.100000000000001" customHeight="1" x14ac:dyDescent="0.25">
      <c r="A19" s="137"/>
      <c r="B19" s="139"/>
      <c r="C19" s="41" t="s">
        <v>16</v>
      </c>
      <c r="D19" s="42" t="s">
        <v>37</v>
      </c>
      <c r="E19" s="46">
        <v>4.3566000000000003</v>
      </c>
      <c r="F19" s="46">
        <v>4.3566000000000003</v>
      </c>
      <c r="G19" s="46">
        <v>4.3566000000000003</v>
      </c>
      <c r="H19" s="46">
        <v>4.3566000000000003</v>
      </c>
      <c r="I19" s="46">
        <v>4.3566000000000003</v>
      </c>
      <c r="J19" s="46">
        <v>4.3566000000000003</v>
      </c>
      <c r="K19" s="46">
        <v>4.3566000000000003</v>
      </c>
      <c r="L19" s="46">
        <v>4.3566000000000003</v>
      </c>
      <c r="M19" s="46">
        <v>4.3566000000000003</v>
      </c>
      <c r="N19" s="46">
        <v>4.3566000000000003</v>
      </c>
      <c r="O19" s="46">
        <v>4.3566000000000003</v>
      </c>
      <c r="P19" s="46">
        <v>4.3566000000000003</v>
      </c>
      <c r="Q19" s="47">
        <f>SUM(E19:P19)/12</f>
        <v>4.3566000000000003</v>
      </c>
    </row>
    <row r="20" spans="1:17" s="2" customFormat="1" ht="17.100000000000001" customHeight="1" thickBot="1" x14ac:dyDescent="0.3">
      <c r="A20" s="138"/>
      <c r="B20" s="140"/>
      <c r="C20" s="44" t="s">
        <v>18</v>
      </c>
      <c r="D20" s="45" t="s">
        <v>37</v>
      </c>
      <c r="E20" s="51">
        <v>4.8998999999999997</v>
      </c>
      <c r="F20" s="51">
        <v>4.8998999999999997</v>
      </c>
      <c r="G20" s="51">
        <v>4.8998999999999997</v>
      </c>
      <c r="H20" s="51">
        <v>4.8998999999999997</v>
      </c>
      <c r="I20" s="51">
        <v>4.8998999999999997</v>
      </c>
      <c r="J20" s="51">
        <v>4.8998999999999997</v>
      </c>
      <c r="K20" s="51">
        <v>4.8998999999999997</v>
      </c>
      <c r="L20" s="51">
        <v>4.8998999999999997</v>
      </c>
      <c r="M20" s="51">
        <v>4.8998999999999997</v>
      </c>
      <c r="N20" s="51">
        <v>4.8998999999999997</v>
      </c>
      <c r="O20" s="51">
        <v>4.8998999999999997</v>
      </c>
      <c r="P20" s="51">
        <v>4.8998999999999997</v>
      </c>
      <c r="Q20" s="52">
        <f>SUM(E20:P20)/12</f>
        <v>4.8999000000000006</v>
      </c>
    </row>
    <row r="21" spans="1:17" s="2" customFormat="1" ht="17.100000000000001" customHeight="1" x14ac:dyDescent="0.25">
      <c r="A21" s="116" t="s">
        <v>19</v>
      </c>
      <c r="B21" s="119" t="s">
        <v>20</v>
      </c>
      <c r="C21" s="53" t="s">
        <v>12</v>
      </c>
      <c r="D21" s="15" t="s">
        <v>37</v>
      </c>
      <c r="E21" s="38">
        <f t="shared" ref="E21:G21" si="8">E24</f>
        <v>0.41149999999999998</v>
      </c>
      <c r="F21" s="39">
        <f t="shared" si="8"/>
        <v>0.41149999999999998</v>
      </c>
      <c r="G21" s="39">
        <f t="shared" si="8"/>
        <v>0.41149999999999998</v>
      </c>
      <c r="H21" s="38">
        <f t="shared" ref="H21:J21" si="9">H24</f>
        <v>0.41149999999999998</v>
      </c>
      <c r="I21" s="39">
        <f t="shared" si="9"/>
        <v>0.41149999999999998</v>
      </c>
      <c r="J21" s="39">
        <f t="shared" si="9"/>
        <v>0.41149999999999998</v>
      </c>
      <c r="K21" s="38">
        <f t="shared" ref="K21:M21" si="10">K24</f>
        <v>0.41149999999999998</v>
      </c>
      <c r="L21" s="39">
        <f t="shared" si="10"/>
        <v>0.41149999999999998</v>
      </c>
      <c r="M21" s="39">
        <f t="shared" si="10"/>
        <v>0.41149999999999998</v>
      </c>
      <c r="N21" s="38">
        <f t="shared" ref="N21:P21" si="11">N24</f>
        <v>0.41149999999999998</v>
      </c>
      <c r="O21" s="39">
        <f t="shared" si="11"/>
        <v>0.41149999999999998</v>
      </c>
      <c r="P21" s="39">
        <f t="shared" si="11"/>
        <v>0.41149999999999998</v>
      </c>
      <c r="Q21" s="40">
        <f>SUM(E21:P21)/12</f>
        <v>0.41150000000000014</v>
      </c>
    </row>
    <row r="22" spans="1:17" s="2" customFormat="1" ht="17.100000000000001" customHeight="1" x14ac:dyDescent="0.25">
      <c r="A22" s="131"/>
      <c r="B22" s="120"/>
      <c r="C22" s="41" t="s">
        <v>14</v>
      </c>
      <c r="D22" s="42" t="s">
        <v>37</v>
      </c>
      <c r="E22" s="54"/>
      <c r="F22" s="55"/>
      <c r="G22" s="55"/>
      <c r="H22" s="54"/>
      <c r="I22" s="55"/>
      <c r="J22" s="55"/>
      <c r="K22" s="54"/>
      <c r="L22" s="55"/>
      <c r="M22" s="55"/>
      <c r="N22" s="54"/>
      <c r="O22" s="55"/>
      <c r="P22" s="55"/>
      <c r="Q22" s="56"/>
    </row>
    <row r="23" spans="1:17" s="2" customFormat="1" ht="17.100000000000001" customHeight="1" x14ac:dyDescent="0.25">
      <c r="A23" s="131"/>
      <c r="B23" s="120"/>
      <c r="C23" s="41" t="s">
        <v>15</v>
      </c>
      <c r="D23" s="42" t="s">
        <v>37</v>
      </c>
      <c r="E23" s="54"/>
      <c r="F23" s="55"/>
      <c r="G23" s="55"/>
      <c r="H23" s="54"/>
      <c r="I23" s="55"/>
      <c r="J23" s="55"/>
      <c r="K23" s="54"/>
      <c r="L23" s="55"/>
      <c r="M23" s="55"/>
      <c r="N23" s="54"/>
      <c r="O23" s="55"/>
      <c r="P23" s="55"/>
      <c r="Q23" s="56"/>
    </row>
    <row r="24" spans="1:17" s="2" customFormat="1" ht="17.100000000000001" customHeight="1" x14ac:dyDescent="0.25">
      <c r="A24" s="131"/>
      <c r="B24" s="120"/>
      <c r="C24" s="41" t="s">
        <v>16</v>
      </c>
      <c r="D24" s="42" t="s">
        <v>37</v>
      </c>
      <c r="E24" s="46">
        <v>0.41149999999999998</v>
      </c>
      <c r="F24" s="46">
        <v>0.41149999999999998</v>
      </c>
      <c r="G24" s="46">
        <v>0.41149999999999998</v>
      </c>
      <c r="H24" s="46">
        <v>0.41149999999999998</v>
      </c>
      <c r="I24" s="46">
        <v>0.41149999999999998</v>
      </c>
      <c r="J24" s="46">
        <v>0.41149999999999998</v>
      </c>
      <c r="K24" s="46">
        <v>0.41149999999999998</v>
      </c>
      <c r="L24" s="46">
        <v>0.41149999999999998</v>
      </c>
      <c r="M24" s="46">
        <v>0.41149999999999998</v>
      </c>
      <c r="N24" s="46">
        <v>0.41149999999999998</v>
      </c>
      <c r="O24" s="46">
        <v>0.41149999999999998</v>
      </c>
      <c r="P24" s="46">
        <v>0.41149999999999998</v>
      </c>
      <c r="Q24" s="47">
        <f>SUM(E24:P24)/12</f>
        <v>0.41150000000000014</v>
      </c>
    </row>
    <row r="25" spans="1:17" s="2" customFormat="1" ht="17.100000000000001" customHeight="1" thickBot="1" x14ac:dyDescent="0.3">
      <c r="A25" s="132"/>
      <c r="B25" s="121"/>
      <c r="C25" s="44" t="s">
        <v>18</v>
      </c>
      <c r="D25" s="45" t="s">
        <v>37</v>
      </c>
      <c r="E25" s="57"/>
      <c r="F25" s="58"/>
      <c r="G25" s="58"/>
      <c r="H25" s="57"/>
      <c r="I25" s="58"/>
      <c r="J25" s="58"/>
      <c r="K25" s="57"/>
      <c r="L25" s="58"/>
      <c r="M25" s="58"/>
      <c r="N25" s="57"/>
      <c r="O25" s="58"/>
      <c r="P25" s="58"/>
      <c r="Q25" s="59"/>
    </row>
    <row r="26" spans="1:17" s="2" customFormat="1" ht="17.100000000000001" customHeight="1" x14ac:dyDescent="0.25">
      <c r="A26" s="116" t="s">
        <v>21</v>
      </c>
      <c r="B26" s="119" t="s">
        <v>22</v>
      </c>
      <c r="C26" s="53" t="s">
        <v>12</v>
      </c>
      <c r="D26" s="15" t="s">
        <v>37</v>
      </c>
      <c r="E26" s="38">
        <f t="shared" ref="E26:J26" si="12">E29+E30</f>
        <v>8.6980000000000004</v>
      </c>
      <c r="F26" s="39">
        <f t="shared" si="12"/>
        <v>8.6980000000000004</v>
      </c>
      <c r="G26" s="39">
        <f t="shared" si="12"/>
        <v>8.6980000000000004</v>
      </c>
      <c r="H26" s="38">
        <f t="shared" si="12"/>
        <v>8.6980000000000004</v>
      </c>
      <c r="I26" s="39">
        <f t="shared" si="12"/>
        <v>8.6980000000000004</v>
      </c>
      <c r="J26" s="39">
        <f t="shared" si="12"/>
        <v>8.6980000000000004</v>
      </c>
      <c r="K26" s="38">
        <f t="shared" ref="K26:M26" si="13">K29+K30</f>
        <v>8.6980000000000004</v>
      </c>
      <c r="L26" s="39">
        <f t="shared" si="13"/>
        <v>8.6980000000000004</v>
      </c>
      <c r="M26" s="39">
        <f t="shared" si="13"/>
        <v>8.6980000000000004</v>
      </c>
      <c r="N26" s="38">
        <f t="shared" ref="N26:P26" si="14">N29+N30</f>
        <v>8.6980000000000004</v>
      </c>
      <c r="O26" s="39">
        <f t="shared" si="14"/>
        <v>8.6980000000000004</v>
      </c>
      <c r="P26" s="39">
        <f t="shared" si="14"/>
        <v>8.6980000000000004</v>
      </c>
      <c r="Q26" s="60">
        <f>SUM(E26:P26)/12</f>
        <v>8.6980000000000022</v>
      </c>
    </row>
    <row r="27" spans="1:17" s="2" customFormat="1" ht="17.100000000000001" customHeight="1" x14ac:dyDescent="0.25">
      <c r="A27" s="131"/>
      <c r="B27" s="120"/>
      <c r="C27" s="41" t="s">
        <v>14</v>
      </c>
      <c r="D27" s="42" t="s">
        <v>37</v>
      </c>
      <c r="E27" s="46"/>
      <c r="F27" s="61"/>
      <c r="G27" s="61"/>
      <c r="H27" s="46"/>
      <c r="I27" s="61"/>
      <c r="J27" s="61"/>
      <c r="K27" s="46"/>
      <c r="L27" s="61"/>
      <c r="M27" s="61"/>
      <c r="N27" s="46"/>
      <c r="O27" s="61"/>
      <c r="P27" s="61"/>
      <c r="Q27" s="56"/>
    </row>
    <row r="28" spans="1:17" s="2" customFormat="1" ht="17.100000000000001" customHeight="1" x14ac:dyDescent="0.25">
      <c r="A28" s="131"/>
      <c r="B28" s="120"/>
      <c r="C28" s="41" t="s">
        <v>15</v>
      </c>
      <c r="D28" s="42" t="s">
        <v>37</v>
      </c>
      <c r="E28" s="54"/>
      <c r="F28" s="55"/>
      <c r="G28" s="55"/>
      <c r="H28" s="54"/>
      <c r="I28" s="55"/>
      <c r="J28" s="55"/>
      <c r="K28" s="54"/>
      <c r="L28" s="55"/>
      <c r="M28" s="55"/>
      <c r="N28" s="54"/>
      <c r="O28" s="55"/>
      <c r="P28" s="55"/>
      <c r="Q28" s="56"/>
    </row>
    <row r="29" spans="1:17" s="2" customFormat="1" ht="17.100000000000001" customHeight="1" x14ac:dyDescent="0.25">
      <c r="A29" s="131"/>
      <c r="B29" s="120"/>
      <c r="C29" s="41" t="s">
        <v>16</v>
      </c>
      <c r="D29" s="42" t="s">
        <v>37</v>
      </c>
      <c r="E29" s="62">
        <f t="shared" ref="E29:G29" si="15">E19-E24-E34</f>
        <v>3.7981000000000003</v>
      </c>
      <c r="F29" s="63">
        <f t="shared" si="15"/>
        <v>3.7981000000000003</v>
      </c>
      <c r="G29" s="63">
        <f t="shared" si="15"/>
        <v>3.7981000000000003</v>
      </c>
      <c r="H29" s="62">
        <f t="shared" ref="H29:J29" si="16">H19-H24-H34</f>
        <v>3.7981000000000003</v>
      </c>
      <c r="I29" s="63">
        <f t="shared" si="16"/>
        <v>3.7981000000000003</v>
      </c>
      <c r="J29" s="63">
        <f t="shared" si="16"/>
        <v>3.7981000000000003</v>
      </c>
      <c r="K29" s="62">
        <f t="shared" ref="K29:M29" si="17">K19-K24-K34</f>
        <v>3.7981000000000003</v>
      </c>
      <c r="L29" s="63">
        <f t="shared" si="17"/>
        <v>3.7981000000000003</v>
      </c>
      <c r="M29" s="63">
        <f t="shared" si="17"/>
        <v>3.7981000000000003</v>
      </c>
      <c r="N29" s="62">
        <f t="shared" ref="N29:P29" si="18">N19-N24-N34</f>
        <v>3.7981000000000003</v>
      </c>
      <c r="O29" s="63">
        <f t="shared" si="18"/>
        <v>3.7981000000000003</v>
      </c>
      <c r="P29" s="63">
        <f t="shared" si="18"/>
        <v>3.7981000000000003</v>
      </c>
      <c r="Q29" s="56">
        <f>SUM(E29:P29)/12</f>
        <v>3.7980999999999998</v>
      </c>
    </row>
    <row r="30" spans="1:17" s="2" customFormat="1" ht="17.100000000000001" customHeight="1" thickBot="1" x14ac:dyDescent="0.3">
      <c r="A30" s="132"/>
      <c r="B30" s="121"/>
      <c r="C30" s="44" t="s">
        <v>18</v>
      </c>
      <c r="D30" s="45" t="s">
        <v>37</v>
      </c>
      <c r="E30" s="51">
        <f t="shared" ref="E30:G30" si="19">E20</f>
        <v>4.8998999999999997</v>
      </c>
      <c r="F30" s="64">
        <f t="shared" si="19"/>
        <v>4.8998999999999997</v>
      </c>
      <c r="G30" s="64">
        <f t="shared" si="19"/>
        <v>4.8998999999999997</v>
      </c>
      <c r="H30" s="51">
        <f t="shared" ref="H30:J30" si="20">H20</f>
        <v>4.8998999999999997</v>
      </c>
      <c r="I30" s="64">
        <f t="shared" si="20"/>
        <v>4.8998999999999997</v>
      </c>
      <c r="J30" s="64">
        <f t="shared" si="20"/>
        <v>4.8998999999999997</v>
      </c>
      <c r="K30" s="51">
        <f t="shared" ref="K30:M30" si="21">K20</f>
        <v>4.8998999999999997</v>
      </c>
      <c r="L30" s="64">
        <f t="shared" si="21"/>
        <v>4.8998999999999997</v>
      </c>
      <c r="M30" s="64">
        <f t="shared" si="21"/>
        <v>4.8998999999999997</v>
      </c>
      <c r="N30" s="51">
        <f t="shared" ref="N30:P30" si="22">N20</f>
        <v>4.8998999999999997</v>
      </c>
      <c r="O30" s="64">
        <f t="shared" si="22"/>
        <v>4.8998999999999997</v>
      </c>
      <c r="P30" s="64">
        <f t="shared" si="22"/>
        <v>4.8998999999999997</v>
      </c>
      <c r="Q30" s="52">
        <f>SUM(E30:P30)/12</f>
        <v>4.8999000000000006</v>
      </c>
    </row>
    <row r="31" spans="1:17" s="2" customFormat="1" ht="17.100000000000001" customHeight="1" x14ac:dyDescent="0.25">
      <c r="A31" s="133" t="s">
        <v>23</v>
      </c>
      <c r="B31" s="134" t="s">
        <v>24</v>
      </c>
      <c r="C31" s="37" t="s">
        <v>12</v>
      </c>
      <c r="D31" s="15" t="s">
        <v>37</v>
      </c>
      <c r="E31" s="46">
        <f t="shared" ref="E31:G31" si="23">E34</f>
        <v>0.14699999999999999</v>
      </c>
      <c r="F31" s="61">
        <f t="shared" si="23"/>
        <v>0.14699999999999999</v>
      </c>
      <c r="G31" s="61">
        <f t="shared" si="23"/>
        <v>0.14699999999999999</v>
      </c>
      <c r="H31" s="46">
        <f t="shared" ref="H31:J31" si="24">H34</f>
        <v>0.14699999999999999</v>
      </c>
      <c r="I31" s="61">
        <f t="shared" si="24"/>
        <v>0.14699999999999999</v>
      </c>
      <c r="J31" s="61">
        <f t="shared" si="24"/>
        <v>0.14699999999999999</v>
      </c>
      <c r="K31" s="46">
        <f t="shared" ref="K31:M31" si="25">K34</f>
        <v>0.14699999999999999</v>
      </c>
      <c r="L31" s="61">
        <f t="shared" si="25"/>
        <v>0.14699999999999999</v>
      </c>
      <c r="M31" s="61">
        <f t="shared" si="25"/>
        <v>0.14699999999999999</v>
      </c>
      <c r="N31" s="46">
        <f t="shared" ref="N31:P31" si="26">N34</f>
        <v>0.14699999999999999</v>
      </c>
      <c r="O31" s="61">
        <f t="shared" si="26"/>
        <v>0.14699999999999999</v>
      </c>
      <c r="P31" s="61">
        <f t="shared" si="26"/>
        <v>0.14699999999999999</v>
      </c>
      <c r="Q31" s="47">
        <f>SUM(E31:P31)/12</f>
        <v>0.14699999999999999</v>
      </c>
    </row>
    <row r="32" spans="1:17" s="2" customFormat="1" ht="17.100000000000001" customHeight="1" x14ac:dyDescent="0.25">
      <c r="A32" s="131"/>
      <c r="B32" s="120"/>
      <c r="C32" s="41" t="s">
        <v>14</v>
      </c>
      <c r="D32" s="42" t="s">
        <v>37</v>
      </c>
      <c r="E32" s="54"/>
      <c r="F32" s="55"/>
      <c r="G32" s="55"/>
      <c r="H32" s="54"/>
      <c r="I32" s="55"/>
      <c r="J32" s="55"/>
      <c r="K32" s="54"/>
      <c r="L32" s="55"/>
      <c r="M32" s="55"/>
      <c r="N32" s="54"/>
      <c r="O32" s="55"/>
      <c r="P32" s="55"/>
      <c r="Q32" s="56"/>
    </row>
    <row r="33" spans="1:20" s="2" customFormat="1" ht="17.100000000000001" customHeight="1" x14ac:dyDescent="0.25">
      <c r="A33" s="131"/>
      <c r="B33" s="120"/>
      <c r="C33" s="41" t="s">
        <v>15</v>
      </c>
      <c r="D33" s="42" t="s">
        <v>37</v>
      </c>
      <c r="E33" s="54"/>
      <c r="F33" s="55"/>
      <c r="G33" s="55"/>
      <c r="H33" s="54"/>
      <c r="I33" s="55"/>
      <c r="J33" s="55"/>
      <c r="K33" s="54"/>
      <c r="L33" s="55"/>
      <c r="M33" s="55"/>
      <c r="N33" s="54"/>
      <c r="O33" s="55"/>
      <c r="P33" s="55"/>
      <c r="Q33" s="56"/>
    </row>
    <row r="34" spans="1:20" s="2" customFormat="1" ht="17.100000000000001" customHeight="1" x14ac:dyDescent="0.25">
      <c r="A34" s="131"/>
      <c r="B34" s="120"/>
      <c r="C34" s="41" t="s">
        <v>16</v>
      </c>
      <c r="D34" s="42" t="s">
        <v>37</v>
      </c>
      <c r="E34" s="54">
        <v>0.14699999999999999</v>
      </c>
      <c r="F34" s="54">
        <v>0.14699999999999999</v>
      </c>
      <c r="G34" s="54">
        <v>0.14699999999999999</v>
      </c>
      <c r="H34" s="54">
        <v>0.14699999999999999</v>
      </c>
      <c r="I34" s="54">
        <v>0.14699999999999999</v>
      </c>
      <c r="J34" s="54">
        <v>0.14699999999999999</v>
      </c>
      <c r="K34" s="54">
        <v>0.14699999999999999</v>
      </c>
      <c r="L34" s="54">
        <v>0.14699999999999999</v>
      </c>
      <c r="M34" s="54">
        <v>0.14699999999999999</v>
      </c>
      <c r="N34" s="54">
        <v>0.14699999999999999</v>
      </c>
      <c r="O34" s="54">
        <v>0.14699999999999999</v>
      </c>
      <c r="P34" s="54">
        <v>0.14699999999999999</v>
      </c>
      <c r="Q34" s="56">
        <f>SUM(E34:P34)/12</f>
        <v>0.14699999999999999</v>
      </c>
    </row>
    <row r="35" spans="1:20" s="2" customFormat="1" ht="17.100000000000001" customHeight="1" thickBot="1" x14ac:dyDescent="0.3">
      <c r="A35" s="132"/>
      <c r="B35" s="121"/>
      <c r="C35" s="44" t="s">
        <v>18</v>
      </c>
      <c r="D35" s="45" t="s">
        <v>37</v>
      </c>
      <c r="E35" s="57"/>
      <c r="F35" s="58"/>
      <c r="G35" s="58"/>
      <c r="H35" s="57"/>
      <c r="I35" s="58"/>
      <c r="J35" s="58"/>
      <c r="K35" s="57"/>
      <c r="L35" s="58"/>
      <c r="M35" s="58"/>
      <c r="N35" s="57"/>
      <c r="O35" s="58"/>
      <c r="P35" s="58"/>
      <c r="Q35" s="59"/>
    </row>
    <row r="36" spans="1:20" s="7" customFormat="1" ht="17.100000000000001" customHeight="1" x14ac:dyDescent="0.25">
      <c r="A36" s="116">
        <v>3</v>
      </c>
      <c r="B36" s="119" t="s">
        <v>25</v>
      </c>
      <c r="C36" s="53" t="s">
        <v>12</v>
      </c>
      <c r="D36" s="15" t="s">
        <v>37</v>
      </c>
      <c r="E36" s="65"/>
      <c r="F36" s="66"/>
      <c r="G36" s="66"/>
      <c r="H36" s="65"/>
      <c r="I36" s="66"/>
      <c r="J36" s="66"/>
      <c r="K36" s="65"/>
      <c r="L36" s="66"/>
      <c r="M36" s="66"/>
      <c r="N36" s="65"/>
      <c r="O36" s="66"/>
      <c r="P36" s="66"/>
      <c r="Q36" s="67"/>
    </row>
    <row r="37" spans="1:20" s="2" customFormat="1" ht="17.100000000000001" customHeight="1" x14ac:dyDescent="0.25">
      <c r="A37" s="117"/>
      <c r="B37" s="120"/>
      <c r="C37" s="41" t="s">
        <v>14</v>
      </c>
      <c r="D37" s="42" t="s">
        <v>37</v>
      </c>
      <c r="E37" s="48"/>
      <c r="F37" s="49"/>
      <c r="G37" s="49"/>
      <c r="H37" s="48"/>
      <c r="I37" s="49"/>
      <c r="J37" s="49"/>
      <c r="K37" s="48"/>
      <c r="L37" s="49"/>
      <c r="M37" s="49"/>
      <c r="N37" s="48"/>
      <c r="O37" s="49"/>
      <c r="P37" s="49"/>
      <c r="Q37" s="50"/>
    </row>
    <row r="38" spans="1:20" s="2" customFormat="1" ht="17.100000000000001" customHeight="1" x14ac:dyDescent="0.25">
      <c r="A38" s="117"/>
      <c r="B38" s="120"/>
      <c r="C38" s="41" t="s">
        <v>15</v>
      </c>
      <c r="D38" s="42" t="s">
        <v>37</v>
      </c>
      <c r="E38" s="48"/>
      <c r="F38" s="49"/>
      <c r="G38" s="49"/>
      <c r="H38" s="48"/>
      <c r="I38" s="49"/>
      <c r="J38" s="49"/>
      <c r="K38" s="48"/>
      <c r="L38" s="49"/>
      <c r="M38" s="49"/>
      <c r="N38" s="48"/>
      <c r="O38" s="49"/>
      <c r="P38" s="49"/>
      <c r="Q38" s="50"/>
    </row>
    <row r="39" spans="1:20" s="2" customFormat="1" ht="17.100000000000001" customHeight="1" x14ac:dyDescent="0.25">
      <c r="A39" s="117"/>
      <c r="B39" s="120"/>
      <c r="C39" s="41" t="s">
        <v>16</v>
      </c>
      <c r="D39" s="42" t="s">
        <v>37</v>
      </c>
      <c r="E39" s="48"/>
      <c r="F39" s="49"/>
      <c r="G39" s="49"/>
      <c r="H39" s="48"/>
      <c r="I39" s="49"/>
      <c r="J39" s="49"/>
      <c r="K39" s="48"/>
      <c r="L39" s="49"/>
      <c r="M39" s="49"/>
      <c r="N39" s="48"/>
      <c r="O39" s="49"/>
      <c r="P39" s="49"/>
      <c r="Q39" s="50"/>
    </row>
    <row r="40" spans="1:20" s="2" customFormat="1" ht="17.100000000000001" customHeight="1" thickBot="1" x14ac:dyDescent="0.3">
      <c r="A40" s="118"/>
      <c r="B40" s="121"/>
      <c r="C40" s="44" t="s">
        <v>18</v>
      </c>
      <c r="D40" s="45" t="s">
        <v>37</v>
      </c>
      <c r="E40" s="57"/>
      <c r="F40" s="58"/>
      <c r="G40" s="58"/>
      <c r="H40" s="57"/>
      <c r="I40" s="58"/>
      <c r="J40" s="58"/>
      <c r="K40" s="57"/>
      <c r="L40" s="58"/>
      <c r="M40" s="58"/>
      <c r="N40" s="57"/>
      <c r="O40" s="58"/>
      <c r="P40" s="58"/>
      <c r="Q40" s="59"/>
    </row>
    <row r="41" spans="1:20" s="2" customFormat="1" ht="17.100000000000001" customHeight="1" x14ac:dyDescent="0.25">
      <c r="A41" s="116">
        <v>4</v>
      </c>
      <c r="B41" s="128" t="s">
        <v>26</v>
      </c>
      <c r="C41" s="147"/>
      <c r="D41" s="15" t="s">
        <v>37</v>
      </c>
      <c r="E41" s="68"/>
      <c r="F41" s="23"/>
      <c r="G41" s="23"/>
      <c r="H41" s="68"/>
      <c r="I41" s="23"/>
      <c r="J41" s="23"/>
      <c r="K41" s="68"/>
      <c r="L41" s="23"/>
      <c r="M41" s="23"/>
      <c r="N41" s="68"/>
      <c r="O41" s="23"/>
      <c r="P41" s="23"/>
      <c r="Q41" s="24"/>
    </row>
    <row r="42" spans="1:20" s="2" customFormat="1" ht="17.100000000000001" customHeight="1" thickBot="1" x14ac:dyDescent="0.3">
      <c r="A42" s="118"/>
      <c r="B42" s="130"/>
      <c r="C42" s="148"/>
      <c r="D42" s="25" t="s">
        <v>27</v>
      </c>
      <c r="E42" s="69"/>
      <c r="F42" s="19"/>
      <c r="G42" s="19"/>
      <c r="H42" s="69"/>
      <c r="I42" s="19"/>
      <c r="J42" s="19"/>
      <c r="K42" s="69"/>
      <c r="L42" s="19"/>
      <c r="M42" s="19"/>
      <c r="N42" s="69"/>
      <c r="O42" s="19"/>
      <c r="P42" s="19"/>
      <c r="Q42" s="20"/>
    </row>
    <row r="43" spans="1:20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N43" s="26"/>
    </row>
    <row r="44" spans="1:20" ht="15" customHeight="1" x14ac:dyDescent="0.25">
      <c r="A44" s="26"/>
      <c r="B44" s="27" t="s">
        <v>28</v>
      </c>
      <c r="C44" s="27"/>
      <c r="D44" s="27"/>
      <c r="E44" s="27"/>
      <c r="F44" s="28"/>
      <c r="G44" s="112" t="s">
        <v>29</v>
      </c>
      <c r="H44" s="112"/>
      <c r="I44" s="112"/>
      <c r="J44" s="112"/>
      <c r="K44" s="113"/>
      <c r="L44" s="113"/>
      <c r="M44" s="112" t="s">
        <v>30</v>
      </c>
      <c r="N44" s="113"/>
      <c r="O44" s="113"/>
      <c r="P44" s="81"/>
      <c r="R44" s="81"/>
    </row>
    <row r="45" spans="1:20" ht="19.5" customHeight="1" x14ac:dyDescent="0.25">
      <c r="A45" s="26"/>
      <c r="B45" s="29" t="s">
        <v>31</v>
      </c>
      <c r="C45" s="27"/>
      <c r="D45" s="27"/>
      <c r="E45" s="27"/>
      <c r="F45" s="30"/>
      <c r="G45" s="27" t="s">
        <v>32</v>
      </c>
      <c r="H45" s="27"/>
      <c r="I45" s="30"/>
      <c r="J45" s="27" t="s">
        <v>32</v>
      </c>
      <c r="K45" s="27"/>
      <c r="L45" s="81"/>
      <c r="M45" s="27" t="s">
        <v>33</v>
      </c>
      <c r="N45" s="27"/>
      <c r="O45" s="81"/>
      <c r="P45" s="81"/>
      <c r="R45" s="81"/>
    </row>
    <row r="46" spans="1:20" ht="15" x14ac:dyDescent="0.25">
      <c r="A46" s="26"/>
      <c r="B46" s="26"/>
      <c r="C46" s="26"/>
      <c r="D46" s="26"/>
      <c r="E46" s="26"/>
      <c r="F46" s="31"/>
      <c r="G46" s="26"/>
      <c r="H46" s="26"/>
      <c r="I46" s="31"/>
      <c r="J46" s="26"/>
      <c r="K46" s="26"/>
      <c r="N46" s="26"/>
      <c r="R46" s="26"/>
      <c r="S46" s="26"/>
    </row>
    <row r="47" spans="1:20" ht="15.75" x14ac:dyDescent="0.25">
      <c r="B47" s="114"/>
      <c r="C47" s="115"/>
      <c r="D47" s="110" t="s">
        <v>44</v>
      </c>
      <c r="E47" s="111"/>
      <c r="F47" s="32"/>
      <c r="G47" s="89"/>
      <c r="H47" s="87"/>
      <c r="J47" s="110" t="s">
        <v>52</v>
      </c>
      <c r="K47" s="110"/>
      <c r="L47" s="91"/>
      <c r="M47" s="90"/>
      <c r="N47" s="110"/>
      <c r="O47" s="111"/>
      <c r="P47" s="110" t="s">
        <v>43</v>
      </c>
      <c r="Q47" s="111"/>
    </row>
    <row r="48" spans="1:20" x14ac:dyDescent="0.2">
      <c r="B48" s="33" t="s">
        <v>34</v>
      </c>
      <c r="D48" s="82"/>
      <c r="F48" s="34"/>
      <c r="H48" s="92" t="s">
        <v>34</v>
      </c>
      <c r="I48" s="92"/>
      <c r="J48" s="92"/>
      <c r="K48" s="92"/>
      <c r="L48" s="82"/>
      <c r="N48" s="92" t="s">
        <v>34</v>
      </c>
      <c r="O48" s="82"/>
      <c r="R48" s="103"/>
      <c r="S48" s="103"/>
      <c r="T48" s="82"/>
    </row>
    <row r="49" spans="23:31" ht="35.25" customHeight="1" x14ac:dyDescent="0.2"/>
    <row r="52" spans="23:31" ht="15" x14ac:dyDescent="0.25">
      <c r="W52" s="35"/>
      <c r="AD52" s="101"/>
      <c r="AE52" s="102"/>
    </row>
  </sheetData>
  <mergeCells count="41">
    <mergeCell ref="A9:A11"/>
    <mergeCell ref="B9:C11"/>
    <mergeCell ref="D9:D11"/>
    <mergeCell ref="Q9:Q11"/>
    <mergeCell ref="A12:A15"/>
    <mergeCell ref="B12:B15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AD52:AE52"/>
    <mergeCell ref="R48:S48"/>
    <mergeCell ref="B47:C47"/>
    <mergeCell ref="D47:E47"/>
    <mergeCell ref="M44:O44"/>
    <mergeCell ref="N47:O47"/>
    <mergeCell ref="G44:L44"/>
    <mergeCell ref="B16:B20"/>
    <mergeCell ref="A6:Q6"/>
    <mergeCell ref="A7:Q7"/>
    <mergeCell ref="J47:K47"/>
    <mergeCell ref="P9:P11"/>
    <mergeCell ref="P47:Q47"/>
    <mergeCell ref="A21:A25"/>
    <mergeCell ref="B21:B25"/>
    <mergeCell ref="A26:A30"/>
    <mergeCell ref="B26:B30"/>
    <mergeCell ref="A31:A35"/>
    <mergeCell ref="B31:B35"/>
    <mergeCell ref="A36:A40"/>
    <mergeCell ref="B36:B40"/>
    <mergeCell ref="A41:A42"/>
    <mergeCell ref="B41:C42"/>
    <mergeCell ref="A16:A20"/>
  </mergeCells>
  <printOptions horizontalCentered="1"/>
  <pageMargins left="0" right="0" top="5.3333333333333337E-2" bottom="5.3333333333333337E-2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zoomScale="70" zoomScaleNormal="70" zoomScaleSheetLayoutView="130" workbookViewId="0">
      <selection activeCell="N17" sqref="N17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17" width="14.7109375" style="1" customWidth="1"/>
    <col min="18" max="22" width="12.7109375" style="1" customWidth="1"/>
    <col min="23" max="23" width="16.42578125" style="1" customWidth="1"/>
    <col min="24" max="31" width="12.7109375" style="1" customWidth="1"/>
    <col min="32" max="32" width="13.7109375" style="1" customWidth="1"/>
    <col min="33" max="16384" width="9.140625" style="1"/>
  </cols>
  <sheetData>
    <row r="1" spans="1:31" ht="15.75" x14ac:dyDescent="0.25">
      <c r="O1" s="2" t="s">
        <v>0</v>
      </c>
    </row>
    <row r="2" spans="1:31" ht="15.75" x14ac:dyDescent="0.25">
      <c r="O2" s="2" t="s">
        <v>1</v>
      </c>
    </row>
    <row r="3" spans="1:31" ht="15.75" x14ac:dyDescent="0.25">
      <c r="O3" s="2" t="s">
        <v>2</v>
      </c>
    </row>
    <row r="4" spans="1:31" ht="24.75" customHeight="1" x14ac:dyDescent="0.2">
      <c r="O4" s="3" t="s">
        <v>3</v>
      </c>
    </row>
    <row r="5" spans="1:31" ht="24.75" customHeight="1" x14ac:dyDescent="0.2">
      <c r="E5" s="3"/>
      <c r="H5" s="3"/>
    </row>
    <row r="6" spans="1:31" ht="22.5" customHeight="1" x14ac:dyDescent="0.3">
      <c r="A6" s="135" t="s">
        <v>38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85"/>
      <c r="S6" s="85"/>
      <c r="T6" s="85"/>
      <c r="U6" s="85"/>
      <c r="V6" s="85"/>
      <c r="W6" s="85"/>
      <c r="X6" s="70"/>
      <c r="Y6" s="70"/>
      <c r="Z6" s="70"/>
      <c r="AA6" s="70"/>
      <c r="AB6" s="70"/>
      <c r="AC6" s="70"/>
      <c r="AD6" s="70"/>
      <c r="AE6" s="70"/>
    </row>
    <row r="7" spans="1:31" ht="18.75" customHeight="1" x14ac:dyDescent="0.3">
      <c r="A7" s="135" t="s">
        <v>54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85"/>
      <c r="S7" s="85"/>
      <c r="T7" s="85"/>
      <c r="U7" s="85"/>
      <c r="V7" s="85"/>
      <c r="W7" s="85"/>
      <c r="X7" s="70"/>
      <c r="Y7" s="70"/>
      <c r="Z7" s="70"/>
      <c r="AA7" s="70"/>
      <c r="AB7" s="70"/>
      <c r="AC7" s="70"/>
      <c r="AD7" s="70"/>
      <c r="AE7" s="70"/>
    </row>
    <row r="8" spans="1:31" ht="13.5" thickBot="1" x14ac:dyDescent="0.25"/>
    <row r="9" spans="1:31" ht="17.100000000000001" customHeight="1" x14ac:dyDescent="0.2">
      <c r="A9" s="141" t="s">
        <v>5</v>
      </c>
      <c r="B9" s="104" t="s">
        <v>6</v>
      </c>
      <c r="C9" s="144"/>
      <c r="D9" s="104" t="s">
        <v>7</v>
      </c>
      <c r="E9" s="107" t="s">
        <v>8</v>
      </c>
      <c r="F9" s="107" t="s">
        <v>9</v>
      </c>
      <c r="G9" s="107" t="s">
        <v>10</v>
      </c>
      <c r="H9" s="107" t="s">
        <v>40</v>
      </c>
      <c r="I9" s="107" t="s">
        <v>41</v>
      </c>
      <c r="J9" s="107" t="s">
        <v>42</v>
      </c>
      <c r="K9" s="107" t="s">
        <v>45</v>
      </c>
      <c r="L9" s="107" t="s">
        <v>46</v>
      </c>
      <c r="M9" s="107" t="s">
        <v>47</v>
      </c>
      <c r="N9" s="107" t="s">
        <v>48</v>
      </c>
      <c r="O9" s="107" t="s">
        <v>49</v>
      </c>
      <c r="P9" s="107" t="s">
        <v>50</v>
      </c>
      <c r="Q9" s="160" t="s">
        <v>51</v>
      </c>
    </row>
    <row r="10" spans="1:31" ht="17.100000000000001" customHeight="1" x14ac:dyDescent="0.2">
      <c r="A10" s="142"/>
      <c r="B10" s="145"/>
      <c r="C10" s="105"/>
      <c r="D10" s="10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61"/>
    </row>
    <row r="11" spans="1:31" ht="17.100000000000001" customHeight="1" thickBot="1" x14ac:dyDescent="0.25">
      <c r="A11" s="172"/>
      <c r="B11" s="173"/>
      <c r="C11" s="174"/>
      <c r="D11" s="174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61"/>
    </row>
    <row r="12" spans="1:31" s="7" customFormat="1" ht="17.100000000000001" customHeight="1" x14ac:dyDescent="0.25">
      <c r="A12" s="162">
        <v>1</v>
      </c>
      <c r="B12" s="163" t="s">
        <v>11</v>
      </c>
      <c r="C12" s="17" t="s">
        <v>12</v>
      </c>
      <c r="D12" s="5" t="s">
        <v>13</v>
      </c>
      <c r="E12" s="83">
        <f>E16</f>
        <v>5300976</v>
      </c>
      <c r="F12" s="83">
        <f t="shared" ref="F12:G12" si="0">F16</f>
        <v>4797108</v>
      </c>
      <c r="G12" s="83">
        <f t="shared" si="0"/>
        <v>4701132</v>
      </c>
      <c r="H12" s="83">
        <f>H16</f>
        <v>3840180</v>
      </c>
      <c r="I12" s="83">
        <f t="shared" ref="I12:J12" si="1">I16</f>
        <v>3105432</v>
      </c>
      <c r="J12" s="83">
        <f t="shared" si="1"/>
        <v>3102792</v>
      </c>
      <c r="K12" s="83">
        <f>K16</f>
        <v>3832164</v>
      </c>
      <c r="L12" s="83">
        <f t="shared" ref="L12:M12" si="2">L16</f>
        <v>2968452</v>
      </c>
      <c r="M12" s="83">
        <f t="shared" si="2"/>
        <v>3153156</v>
      </c>
      <c r="N12" s="83">
        <f>N16</f>
        <v>3396588</v>
      </c>
      <c r="O12" s="83">
        <f t="shared" ref="O12:P12" si="3">O16</f>
        <v>3539184</v>
      </c>
      <c r="P12" s="83">
        <f t="shared" si="3"/>
        <v>4452888</v>
      </c>
      <c r="Q12" s="77">
        <f>SUM(E12:P12)</f>
        <v>46190052</v>
      </c>
    </row>
    <row r="13" spans="1:31" s="7" customFormat="1" ht="17.100000000000001" customHeight="1" x14ac:dyDescent="0.25">
      <c r="A13" s="123"/>
      <c r="B13" s="126"/>
      <c r="C13" s="8" t="s">
        <v>14</v>
      </c>
      <c r="D13" s="9" t="s">
        <v>13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0"/>
    </row>
    <row r="14" spans="1:31" s="7" customFormat="1" ht="17.100000000000001" customHeight="1" x14ac:dyDescent="0.25">
      <c r="A14" s="123"/>
      <c r="B14" s="126"/>
      <c r="C14" s="8" t="s">
        <v>15</v>
      </c>
      <c r="D14" s="9" t="s">
        <v>13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0"/>
    </row>
    <row r="15" spans="1:31" s="7" customFormat="1" ht="17.100000000000001" customHeight="1" thickBot="1" x14ac:dyDescent="0.3">
      <c r="A15" s="124"/>
      <c r="B15" s="127"/>
      <c r="C15" s="12" t="s">
        <v>16</v>
      </c>
      <c r="D15" s="13" t="s">
        <v>13</v>
      </c>
      <c r="E15" s="99">
        <v>5300976</v>
      </c>
      <c r="F15" s="99">
        <v>4797108</v>
      </c>
      <c r="G15" s="99">
        <v>4701132</v>
      </c>
      <c r="H15" s="99">
        <v>3840180</v>
      </c>
      <c r="I15" s="99">
        <v>3105432</v>
      </c>
      <c r="J15" s="99">
        <v>3102792</v>
      </c>
      <c r="K15" s="99">
        <v>3832164</v>
      </c>
      <c r="L15" s="99">
        <v>2968452</v>
      </c>
      <c r="M15" s="99">
        <v>3153156</v>
      </c>
      <c r="N15" s="99">
        <v>3396588</v>
      </c>
      <c r="O15" s="99">
        <v>3539184</v>
      </c>
      <c r="P15" s="99">
        <v>4452888</v>
      </c>
      <c r="Q15" s="79">
        <f t="shared" ref="Q15:Q34" si="4">SUM(E15:P15)</f>
        <v>46190052</v>
      </c>
    </row>
    <row r="16" spans="1:31" s="2" customFormat="1" ht="17.100000000000001" customHeight="1" x14ac:dyDescent="0.25">
      <c r="A16" s="164">
        <v>2</v>
      </c>
      <c r="B16" s="168" t="s">
        <v>17</v>
      </c>
      <c r="C16" s="17" t="s">
        <v>12</v>
      </c>
      <c r="D16" s="5" t="s">
        <v>13</v>
      </c>
      <c r="E16" s="83">
        <f>E19+E20</f>
        <v>5300976</v>
      </c>
      <c r="F16" s="83">
        <f t="shared" ref="F16:G16" si="5">F19+F20</f>
        <v>4797108</v>
      </c>
      <c r="G16" s="83">
        <f t="shared" si="5"/>
        <v>4701132</v>
      </c>
      <c r="H16" s="83">
        <f>H19+H20</f>
        <v>3840180</v>
      </c>
      <c r="I16" s="83">
        <f t="shared" ref="I16:J16" si="6">I19+I20</f>
        <v>3105432</v>
      </c>
      <c r="J16" s="83">
        <f t="shared" si="6"/>
        <v>3102792</v>
      </c>
      <c r="K16" s="83">
        <f>K19+K20</f>
        <v>3832164</v>
      </c>
      <c r="L16" s="83">
        <f t="shared" ref="L16:M16" si="7">L19+L20</f>
        <v>2968452</v>
      </c>
      <c r="M16" s="83">
        <f t="shared" si="7"/>
        <v>3153156</v>
      </c>
      <c r="N16" s="83">
        <f>N19+N20</f>
        <v>3396588</v>
      </c>
      <c r="O16" s="83">
        <f t="shared" ref="O16:P16" si="8">O19+O20</f>
        <v>3539184</v>
      </c>
      <c r="P16" s="83">
        <f t="shared" si="8"/>
        <v>4452888</v>
      </c>
      <c r="Q16" s="77">
        <f t="shared" si="4"/>
        <v>46190052</v>
      </c>
    </row>
    <row r="17" spans="1:17" s="2" customFormat="1" ht="17.100000000000001" customHeight="1" x14ac:dyDescent="0.25">
      <c r="A17" s="165"/>
      <c r="B17" s="169"/>
      <c r="C17" s="8" t="s">
        <v>14</v>
      </c>
      <c r="D17" s="9" t="s">
        <v>13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0"/>
    </row>
    <row r="18" spans="1:17" s="2" customFormat="1" ht="17.100000000000001" customHeight="1" thickBot="1" x14ac:dyDescent="0.3">
      <c r="A18" s="165"/>
      <c r="B18" s="169"/>
      <c r="C18" s="8" t="s">
        <v>15</v>
      </c>
      <c r="D18" s="9" t="s">
        <v>13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0"/>
    </row>
    <row r="19" spans="1:17" s="2" customFormat="1" ht="17.100000000000001" customHeight="1" x14ac:dyDescent="0.25">
      <c r="A19" s="166"/>
      <c r="B19" s="170"/>
      <c r="C19" s="8" t="s">
        <v>16</v>
      </c>
      <c r="D19" s="9" t="s">
        <v>13</v>
      </c>
      <c r="E19" s="98">
        <v>1926441</v>
      </c>
      <c r="F19" s="98">
        <v>1808966</v>
      </c>
      <c r="G19" s="98">
        <v>1786248</v>
      </c>
      <c r="H19" s="98">
        <v>1515268</v>
      </c>
      <c r="I19" s="98">
        <v>849448</v>
      </c>
      <c r="J19" s="98">
        <v>666835</v>
      </c>
      <c r="K19" s="98">
        <v>817648</v>
      </c>
      <c r="L19" s="98">
        <v>721007</v>
      </c>
      <c r="M19" s="98">
        <v>792799</v>
      </c>
      <c r="N19" s="98">
        <v>1106460</v>
      </c>
      <c r="O19" s="98">
        <v>1320582</v>
      </c>
      <c r="P19" s="98">
        <v>1875337</v>
      </c>
      <c r="Q19" s="80">
        <f t="shared" si="4"/>
        <v>15187039</v>
      </c>
    </row>
    <row r="20" spans="1:17" s="2" customFormat="1" ht="17.100000000000001" customHeight="1" thickBot="1" x14ac:dyDescent="0.3">
      <c r="A20" s="167"/>
      <c r="B20" s="171"/>
      <c r="C20" s="12" t="s">
        <v>18</v>
      </c>
      <c r="D20" s="13" t="s">
        <v>13</v>
      </c>
      <c r="E20" s="100">
        <v>3374535</v>
      </c>
      <c r="F20" s="100">
        <v>2988142</v>
      </c>
      <c r="G20" s="100">
        <v>2914884</v>
      </c>
      <c r="H20" s="100">
        <v>2324912</v>
      </c>
      <c r="I20" s="100">
        <v>2255984</v>
      </c>
      <c r="J20" s="100">
        <v>2435957</v>
      </c>
      <c r="K20" s="100">
        <v>3014516</v>
      </c>
      <c r="L20" s="100">
        <v>2247445</v>
      </c>
      <c r="M20" s="100">
        <v>2360357</v>
      </c>
      <c r="N20" s="100">
        <v>2290128</v>
      </c>
      <c r="O20" s="100">
        <v>2218602</v>
      </c>
      <c r="P20" s="100">
        <v>2577551</v>
      </c>
      <c r="Q20" s="79">
        <f t="shared" si="4"/>
        <v>31003013</v>
      </c>
    </row>
    <row r="21" spans="1:17" s="2" customFormat="1" ht="17.100000000000001" customHeight="1" x14ac:dyDescent="0.25">
      <c r="A21" s="116" t="s">
        <v>19</v>
      </c>
      <c r="B21" s="134" t="s">
        <v>20</v>
      </c>
      <c r="C21" s="4" t="s">
        <v>12</v>
      </c>
      <c r="D21" s="15" t="s">
        <v>13</v>
      </c>
      <c r="E21" s="71">
        <f>E24</f>
        <v>184155</v>
      </c>
      <c r="F21" s="71">
        <f t="shared" ref="F21:G21" si="9">F24</f>
        <v>172651</v>
      </c>
      <c r="G21" s="71">
        <f t="shared" si="9"/>
        <v>247915</v>
      </c>
      <c r="H21" s="71">
        <f>H24</f>
        <v>234441</v>
      </c>
      <c r="I21" s="71">
        <f t="shared" ref="I21:J21" si="10">I24</f>
        <v>106811</v>
      </c>
      <c r="J21" s="71">
        <f t="shared" si="10"/>
        <v>26704</v>
      </c>
      <c r="K21" s="71">
        <f>K24</f>
        <v>134164</v>
      </c>
      <c r="L21" s="71">
        <f t="shared" ref="L21:M21" si="11">L24</f>
        <v>64551</v>
      </c>
      <c r="M21" s="71">
        <f t="shared" si="11"/>
        <v>75109</v>
      </c>
      <c r="N21" s="71">
        <f>N24</f>
        <v>142588</v>
      </c>
      <c r="O21" s="71">
        <f t="shared" ref="O21:P21" si="12">O24</f>
        <v>91473</v>
      </c>
      <c r="P21" s="71">
        <f t="shared" si="12"/>
        <v>150220</v>
      </c>
      <c r="Q21" s="78">
        <f t="shared" si="4"/>
        <v>1630782</v>
      </c>
    </row>
    <row r="22" spans="1:17" s="2" customFormat="1" ht="17.100000000000001" customHeight="1" x14ac:dyDescent="0.25">
      <c r="A22" s="131"/>
      <c r="B22" s="120"/>
      <c r="C22" s="8" t="s">
        <v>14</v>
      </c>
      <c r="D22" s="9" t="s">
        <v>13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80"/>
    </row>
    <row r="23" spans="1:17" s="2" customFormat="1" ht="17.100000000000001" customHeight="1" x14ac:dyDescent="0.25">
      <c r="A23" s="131"/>
      <c r="B23" s="120"/>
      <c r="C23" s="8" t="s">
        <v>15</v>
      </c>
      <c r="D23" s="9" t="s">
        <v>13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80"/>
    </row>
    <row r="24" spans="1:17" s="2" customFormat="1" ht="17.100000000000001" customHeight="1" x14ac:dyDescent="0.25">
      <c r="A24" s="131"/>
      <c r="B24" s="120"/>
      <c r="C24" s="8" t="s">
        <v>16</v>
      </c>
      <c r="D24" s="9" t="s">
        <v>13</v>
      </c>
      <c r="E24" s="98">
        <v>184155</v>
      </c>
      <c r="F24" s="98">
        <v>172651</v>
      </c>
      <c r="G24" s="98">
        <v>247915</v>
      </c>
      <c r="H24" s="98">
        <v>234441</v>
      </c>
      <c r="I24" s="98">
        <v>106811</v>
      </c>
      <c r="J24" s="98">
        <v>26704</v>
      </c>
      <c r="K24" s="98">
        <v>134164</v>
      </c>
      <c r="L24" s="98">
        <v>64551</v>
      </c>
      <c r="M24" s="98">
        <v>75109</v>
      </c>
      <c r="N24" s="98">
        <v>142588</v>
      </c>
      <c r="O24" s="98">
        <v>91473</v>
      </c>
      <c r="P24" s="98">
        <v>150220</v>
      </c>
      <c r="Q24" s="80">
        <f t="shared" si="4"/>
        <v>1630782</v>
      </c>
    </row>
    <row r="25" spans="1:17" s="2" customFormat="1" ht="17.100000000000001" customHeight="1" thickBot="1" x14ac:dyDescent="0.3">
      <c r="A25" s="158"/>
      <c r="B25" s="159"/>
      <c r="C25" s="93" t="s">
        <v>18</v>
      </c>
      <c r="D25" s="94" t="s">
        <v>13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s="2" customFormat="1" ht="17.100000000000001" customHeight="1" x14ac:dyDescent="0.25">
      <c r="A26" s="116" t="s">
        <v>21</v>
      </c>
      <c r="B26" s="119" t="s">
        <v>22</v>
      </c>
      <c r="C26" s="17" t="s">
        <v>12</v>
      </c>
      <c r="D26" s="21" t="s">
        <v>13</v>
      </c>
      <c r="E26" s="84">
        <f>E29+E30</f>
        <v>5071641</v>
      </c>
      <c r="F26" s="84">
        <f t="shared" ref="F26:G26" si="13">F29+F30</f>
        <v>4588577</v>
      </c>
      <c r="G26" s="83">
        <f t="shared" si="13"/>
        <v>4421537</v>
      </c>
      <c r="H26" s="84">
        <f>H29+H30</f>
        <v>3576579</v>
      </c>
      <c r="I26" s="84">
        <f t="shared" ref="I26:J26" si="14">I29+I30</f>
        <v>2980081</v>
      </c>
      <c r="J26" s="83">
        <f t="shared" si="14"/>
        <v>3059528</v>
      </c>
      <c r="K26" s="84">
        <f>K29+K30</f>
        <v>3680780</v>
      </c>
      <c r="L26" s="84">
        <f t="shared" ref="L26:M26" si="15">L29+L30</f>
        <v>2883561</v>
      </c>
      <c r="M26" s="83">
        <f t="shared" si="15"/>
        <v>3052187</v>
      </c>
      <c r="N26" s="84">
        <f>N29+N30</f>
        <v>3220340</v>
      </c>
      <c r="O26" s="84">
        <f t="shared" ref="O26:P26" si="16">O29+O30</f>
        <v>3411351</v>
      </c>
      <c r="P26" s="83">
        <f t="shared" si="16"/>
        <v>4265348</v>
      </c>
      <c r="Q26" s="77">
        <f t="shared" si="4"/>
        <v>44211510</v>
      </c>
    </row>
    <row r="27" spans="1:17" s="2" customFormat="1" ht="17.100000000000001" customHeight="1" x14ac:dyDescent="0.25">
      <c r="A27" s="131"/>
      <c r="B27" s="120"/>
      <c r="C27" s="8" t="s">
        <v>14</v>
      </c>
      <c r="D27" s="9" t="s">
        <v>13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80"/>
    </row>
    <row r="28" spans="1:17" s="2" customFormat="1" ht="17.100000000000001" customHeight="1" x14ac:dyDescent="0.25">
      <c r="A28" s="131"/>
      <c r="B28" s="120"/>
      <c r="C28" s="8" t="s">
        <v>15</v>
      </c>
      <c r="D28" s="9" t="s">
        <v>13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80"/>
    </row>
    <row r="29" spans="1:17" s="2" customFormat="1" ht="17.100000000000001" customHeight="1" x14ac:dyDescent="0.25">
      <c r="A29" s="131"/>
      <c r="B29" s="120"/>
      <c r="C29" s="8" t="s">
        <v>16</v>
      </c>
      <c r="D29" s="9" t="s">
        <v>13</v>
      </c>
      <c r="E29" s="22">
        <f t="shared" ref="E29:G29" si="17">E19-E24-E34</f>
        <v>1697106</v>
      </c>
      <c r="F29" s="22">
        <f t="shared" si="17"/>
        <v>1600435</v>
      </c>
      <c r="G29" s="22">
        <f t="shared" si="17"/>
        <v>1506653</v>
      </c>
      <c r="H29" s="22">
        <f t="shared" ref="H29:J29" si="18">H19-H24-H34</f>
        <v>1251667</v>
      </c>
      <c r="I29" s="22">
        <f t="shared" si="18"/>
        <v>724097</v>
      </c>
      <c r="J29" s="22">
        <f t="shared" si="18"/>
        <v>623571</v>
      </c>
      <c r="K29" s="22">
        <f t="shared" ref="K29:M29" si="19">K19-K24-K34</f>
        <v>666264</v>
      </c>
      <c r="L29" s="22">
        <f t="shared" si="19"/>
        <v>636116</v>
      </c>
      <c r="M29" s="22">
        <f t="shared" si="19"/>
        <v>691830</v>
      </c>
      <c r="N29" s="22">
        <f t="shared" ref="N29:P29" si="20">N19-N24-N34</f>
        <v>930212</v>
      </c>
      <c r="O29" s="22">
        <f t="shared" si="20"/>
        <v>1192749</v>
      </c>
      <c r="P29" s="22">
        <f t="shared" si="20"/>
        <v>1687797</v>
      </c>
      <c r="Q29" s="80">
        <f t="shared" si="4"/>
        <v>13208497</v>
      </c>
    </row>
    <row r="30" spans="1:17" s="2" customFormat="1" ht="17.100000000000001" customHeight="1" thickBot="1" x14ac:dyDescent="0.3">
      <c r="A30" s="132"/>
      <c r="B30" s="121"/>
      <c r="C30" s="12" t="s">
        <v>18</v>
      </c>
      <c r="D30" s="13" t="s">
        <v>13</v>
      </c>
      <c r="E30" s="16">
        <f t="shared" ref="E30:G30" si="21">E20</f>
        <v>3374535</v>
      </c>
      <c r="F30" s="16">
        <f t="shared" si="21"/>
        <v>2988142</v>
      </c>
      <c r="G30" s="16">
        <f t="shared" si="21"/>
        <v>2914884</v>
      </c>
      <c r="H30" s="16">
        <f t="shared" ref="H30:J30" si="22">H20</f>
        <v>2324912</v>
      </c>
      <c r="I30" s="16">
        <f t="shared" si="22"/>
        <v>2255984</v>
      </c>
      <c r="J30" s="16">
        <f t="shared" si="22"/>
        <v>2435957</v>
      </c>
      <c r="K30" s="16">
        <f t="shared" ref="K30:M30" si="23">K20</f>
        <v>3014516</v>
      </c>
      <c r="L30" s="16">
        <f t="shared" si="23"/>
        <v>2247445</v>
      </c>
      <c r="M30" s="16">
        <f t="shared" si="23"/>
        <v>2360357</v>
      </c>
      <c r="N30" s="16">
        <f t="shared" ref="N30:P30" si="24">N20</f>
        <v>2290128</v>
      </c>
      <c r="O30" s="16">
        <f t="shared" si="24"/>
        <v>2218602</v>
      </c>
      <c r="P30" s="16">
        <f t="shared" si="24"/>
        <v>2577551</v>
      </c>
      <c r="Q30" s="79">
        <f t="shared" si="4"/>
        <v>31003013</v>
      </c>
    </row>
    <row r="31" spans="1:17" s="2" customFormat="1" ht="17.100000000000001" customHeight="1" x14ac:dyDescent="0.25">
      <c r="A31" s="133" t="s">
        <v>23</v>
      </c>
      <c r="B31" s="134" t="s">
        <v>24</v>
      </c>
      <c r="C31" s="4" t="s">
        <v>12</v>
      </c>
      <c r="D31" s="15" t="s">
        <v>13</v>
      </c>
      <c r="E31" s="71">
        <f>E34</f>
        <v>45180</v>
      </c>
      <c r="F31" s="71">
        <f t="shared" ref="F31:G31" si="25">F34</f>
        <v>35880</v>
      </c>
      <c r="G31" s="71">
        <f t="shared" si="25"/>
        <v>31680</v>
      </c>
      <c r="H31" s="71">
        <f>H34</f>
        <v>29160</v>
      </c>
      <c r="I31" s="71">
        <f t="shared" ref="I31:J31" si="26">I34</f>
        <v>18540</v>
      </c>
      <c r="J31" s="71">
        <f t="shared" si="26"/>
        <v>16560</v>
      </c>
      <c r="K31" s="71">
        <f>K34</f>
        <v>17220</v>
      </c>
      <c r="L31" s="71">
        <f t="shared" ref="L31:M31" si="27">L34</f>
        <v>20340</v>
      </c>
      <c r="M31" s="71">
        <f t="shared" si="27"/>
        <v>25860</v>
      </c>
      <c r="N31" s="71">
        <f>N34</f>
        <v>33660</v>
      </c>
      <c r="O31" s="71">
        <f t="shared" ref="O31:P31" si="28">O34</f>
        <v>36360</v>
      </c>
      <c r="P31" s="71">
        <f t="shared" si="28"/>
        <v>37320</v>
      </c>
      <c r="Q31" s="78">
        <f t="shared" si="4"/>
        <v>347760</v>
      </c>
    </row>
    <row r="32" spans="1:17" s="2" customFormat="1" ht="17.100000000000001" customHeight="1" x14ac:dyDescent="0.25">
      <c r="A32" s="131"/>
      <c r="B32" s="120"/>
      <c r="C32" s="8" t="s">
        <v>14</v>
      </c>
      <c r="D32" s="9" t="s">
        <v>13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80"/>
    </row>
    <row r="33" spans="1:20" s="2" customFormat="1" ht="17.100000000000001" customHeight="1" x14ac:dyDescent="0.25">
      <c r="A33" s="131"/>
      <c r="B33" s="120"/>
      <c r="C33" s="8" t="s">
        <v>15</v>
      </c>
      <c r="D33" s="9" t="s">
        <v>13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80"/>
    </row>
    <row r="34" spans="1:20" s="2" customFormat="1" ht="17.100000000000001" customHeight="1" x14ac:dyDescent="0.25">
      <c r="A34" s="131"/>
      <c r="B34" s="120"/>
      <c r="C34" s="8" t="s">
        <v>16</v>
      </c>
      <c r="D34" s="9" t="s">
        <v>13</v>
      </c>
      <c r="E34" s="97">
        <v>45180</v>
      </c>
      <c r="F34" s="97">
        <v>35880</v>
      </c>
      <c r="G34" s="97">
        <v>31680</v>
      </c>
      <c r="H34" s="97">
        <v>29160</v>
      </c>
      <c r="I34" s="97">
        <v>18540</v>
      </c>
      <c r="J34" s="97">
        <v>16560</v>
      </c>
      <c r="K34" s="97">
        <v>17220</v>
      </c>
      <c r="L34" s="97">
        <v>20340</v>
      </c>
      <c r="M34" s="97">
        <v>25860</v>
      </c>
      <c r="N34" s="97">
        <v>33660</v>
      </c>
      <c r="O34" s="97">
        <v>36360</v>
      </c>
      <c r="P34" s="97">
        <v>37320</v>
      </c>
      <c r="Q34" s="80">
        <f t="shared" si="4"/>
        <v>347760</v>
      </c>
    </row>
    <row r="35" spans="1:20" s="2" customFormat="1" ht="17.100000000000001" customHeight="1" thickBot="1" x14ac:dyDescent="0.3">
      <c r="A35" s="132"/>
      <c r="B35" s="121"/>
      <c r="C35" s="12" t="s">
        <v>18</v>
      </c>
      <c r="D35" s="13" t="s">
        <v>13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0"/>
    </row>
    <row r="36" spans="1:20" s="7" customFormat="1" ht="17.100000000000001" customHeight="1" x14ac:dyDescent="0.25">
      <c r="A36" s="116">
        <v>3</v>
      </c>
      <c r="B36" s="119" t="s">
        <v>25</v>
      </c>
      <c r="C36" s="17" t="s">
        <v>12</v>
      </c>
      <c r="D36" s="5" t="s">
        <v>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</row>
    <row r="37" spans="1:20" s="2" customFormat="1" ht="17.100000000000001" customHeight="1" x14ac:dyDescent="0.25">
      <c r="A37" s="117"/>
      <c r="B37" s="120"/>
      <c r="C37" s="8" t="s">
        <v>14</v>
      </c>
      <c r="D37" s="9" t="s">
        <v>13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1"/>
    </row>
    <row r="38" spans="1:20" s="2" customFormat="1" ht="17.100000000000001" customHeight="1" x14ac:dyDescent="0.25">
      <c r="A38" s="117"/>
      <c r="B38" s="120"/>
      <c r="C38" s="8" t="s">
        <v>15</v>
      </c>
      <c r="D38" s="9" t="s">
        <v>13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1"/>
    </row>
    <row r="39" spans="1:20" s="2" customFormat="1" ht="17.100000000000001" customHeight="1" x14ac:dyDescent="0.25">
      <c r="A39" s="117"/>
      <c r="B39" s="120"/>
      <c r="C39" s="8" t="s">
        <v>16</v>
      </c>
      <c r="D39" s="9" t="s">
        <v>13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/>
    </row>
    <row r="40" spans="1:20" s="2" customFormat="1" ht="17.100000000000001" customHeight="1" thickBot="1" x14ac:dyDescent="0.3">
      <c r="A40" s="118"/>
      <c r="B40" s="121"/>
      <c r="C40" s="12" t="s">
        <v>18</v>
      </c>
      <c r="D40" s="13" t="s">
        <v>13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0"/>
    </row>
    <row r="41" spans="1:20" s="2" customFormat="1" ht="17.100000000000001" customHeight="1" x14ac:dyDescent="0.25">
      <c r="A41" s="116">
        <v>4</v>
      </c>
      <c r="B41" s="128" t="s">
        <v>26</v>
      </c>
      <c r="C41" s="129"/>
      <c r="D41" s="5" t="s">
        <v>13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</row>
    <row r="42" spans="1:20" s="2" customFormat="1" ht="17.100000000000001" customHeight="1" thickBot="1" x14ac:dyDescent="0.3">
      <c r="A42" s="118"/>
      <c r="B42" s="130"/>
      <c r="C42" s="130"/>
      <c r="D42" s="25" t="s">
        <v>27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0"/>
    </row>
    <row r="43" spans="1:20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N43" s="26"/>
    </row>
    <row r="44" spans="1:20" ht="15" customHeight="1" x14ac:dyDescent="0.25">
      <c r="A44" s="26"/>
      <c r="B44" s="27" t="s">
        <v>28</v>
      </c>
      <c r="C44" s="27"/>
      <c r="D44" s="27"/>
      <c r="E44" s="27"/>
      <c r="F44" s="28"/>
      <c r="G44" s="112" t="s">
        <v>29</v>
      </c>
      <c r="H44" s="112"/>
      <c r="I44" s="112"/>
      <c r="J44" s="112"/>
      <c r="K44" s="113"/>
      <c r="L44" s="113"/>
      <c r="M44" s="112" t="s">
        <v>30</v>
      </c>
      <c r="N44" s="113"/>
      <c r="O44" s="113"/>
      <c r="P44" s="81"/>
      <c r="R44" s="81"/>
    </row>
    <row r="45" spans="1:20" ht="19.5" customHeight="1" x14ac:dyDescent="0.25">
      <c r="A45" s="26"/>
      <c r="B45" s="29" t="s">
        <v>31</v>
      </c>
      <c r="C45" s="27"/>
      <c r="D45" s="27"/>
      <c r="E45" s="27"/>
      <c r="F45" s="30"/>
      <c r="G45" s="27" t="s">
        <v>32</v>
      </c>
      <c r="H45" s="27"/>
      <c r="I45" s="30"/>
      <c r="J45" s="27" t="s">
        <v>32</v>
      </c>
      <c r="K45" s="27"/>
      <c r="L45" s="81"/>
      <c r="M45" s="27" t="s">
        <v>33</v>
      </c>
      <c r="N45" s="27"/>
      <c r="O45" s="81"/>
      <c r="P45" s="81"/>
      <c r="R45" s="81"/>
    </row>
    <row r="46" spans="1:20" ht="15" x14ac:dyDescent="0.25">
      <c r="A46" s="26"/>
      <c r="B46" s="26"/>
      <c r="C46" s="26"/>
      <c r="D46" s="26"/>
      <c r="E46" s="26"/>
      <c r="F46" s="31"/>
      <c r="G46" s="26"/>
      <c r="H46" s="26"/>
      <c r="I46" s="31"/>
      <c r="J46" s="26"/>
      <c r="K46" s="26"/>
      <c r="N46" s="26"/>
      <c r="R46" s="26"/>
      <c r="S46" s="26"/>
    </row>
    <row r="47" spans="1:20" ht="15.75" x14ac:dyDescent="0.25">
      <c r="B47" s="114"/>
      <c r="C47" s="115"/>
      <c r="D47" s="110" t="s">
        <v>44</v>
      </c>
      <c r="E47" s="111"/>
      <c r="F47" s="32"/>
      <c r="G47" s="89"/>
      <c r="H47" s="87"/>
      <c r="J47" s="110" t="s">
        <v>52</v>
      </c>
      <c r="K47" s="110"/>
      <c r="L47" s="91"/>
      <c r="M47" s="90"/>
      <c r="N47" s="110"/>
      <c r="O47" s="111"/>
      <c r="P47" s="110" t="s">
        <v>43</v>
      </c>
      <c r="Q47" s="111"/>
    </row>
    <row r="48" spans="1:20" x14ac:dyDescent="0.2">
      <c r="B48" s="33" t="s">
        <v>34</v>
      </c>
      <c r="D48" s="82"/>
      <c r="F48" s="34"/>
      <c r="H48" s="92" t="s">
        <v>34</v>
      </c>
      <c r="I48" s="92"/>
      <c r="J48" s="92"/>
      <c r="K48" s="92"/>
      <c r="L48" s="82"/>
      <c r="N48" s="92" t="s">
        <v>34</v>
      </c>
      <c r="O48" s="82"/>
      <c r="R48" s="103"/>
      <c r="S48" s="103"/>
      <c r="T48" s="82"/>
    </row>
    <row r="49" spans="23:31" ht="35.25" customHeight="1" x14ac:dyDescent="0.2"/>
    <row r="52" spans="23:31" ht="15" x14ac:dyDescent="0.25">
      <c r="W52" s="35"/>
      <c r="AD52" s="101"/>
      <c r="AE52" s="102"/>
    </row>
  </sheetData>
  <mergeCells count="41">
    <mergeCell ref="A7:Q7"/>
    <mergeCell ref="Q9:Q11"/>
    <mergeCell ref="A12:A15"/>
    <mergeCell ref="B12:B15"/>
    <mergeCell ref="A16:A20"/>
    <mergeCell ref="B16:B20"/>
    <mergeCell ref="A9:A11"/>
    <mergeCell ref="B9:C11"/>
    <mergeCell ref="D9:D11"/>
    <mergeCell ref="E9:E11"/>
    <mergeCell ref="F9:F11"/>
    <mergeCell ref="G9:G11"/>
    <mergeCell ref="H9:H11"/>
    <mergeCell ref="K9:K11"/>
    <mergeCell ref="L9:L11"/>
    <mergeCell ref="M9:M11"/>
    <mergeCell ref="J9:J11"/>
    <mergeCell ref="AD52:AE52"/>
    <mergeCell ref="B47:C47"/>
    <mergeCell ref="A36:A40"/>
    <mergeCell ref="B36:B40"/>
    <mergeCell ref="A41:A42"/>
    <mergeCell ref="B41:C42"/>
    <mergeCell ref="D47:E47"/>
    <mergeCell ref="R48:S48"/>
    <mergeCell ref="A6:Q6"/>
    <mergeCell ref="M44:O44"/>
    <mergeCell ref="N47:O47"/>
    <mergeCell ref="P47:Q47"/>
    <mergeCell ref="J47:K47"/>
    <mergeCell ref="A21:A25"/>
    <mergeCell ref="B21:B25"/>
    <mergeCell ref="A26:A30"/>
    <mergeCell ref="B26:B30"/>
    <mergeCell ref="A31:A35"/>
    <mergeCell ref="B31:B35"/>
    <mergeCell ref="N9:N11"/>
    <mergeCell ref="O9:O11"/>
    <mergeCell ref="P9:P11"/>
    <mergeCell ref="G44:L44"/>
    <mergeCell ref="I9:I11"/>
  </mergeCells>
  <printOptions horizontalCentered="1"/>
  <pageMargins left="0" right="0" top="5.3333333333333337E-2" bottom="5.3333333333333337E-2" header="0.51181102362204722" footer="0.51181102362204722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0" zoomScaleNormal="70" zoomScaleSheetLayoutView="130" workbookViewId="0">
      <selection activeCell="A8" sqref="A8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3.5703125" style="1" customWidth="1"/>
    <col min="4" max="4" width="8.7109375" style="1" customWidth="1"/>
    <col min="5" max="5" width="13.140625" style="1" customWidth="1"/>
    <col min="6" max="7" width="12.28515625" style="1" customWidth="1"/>
    <col min="8" max="8" width="13.140625" style="1" customWidth="1"/>
    <col min="9" max="10" width="12.28515625" style="1" customWidth="1"/>
    <col min="11" max="16" width="12.7109375" style="1" customWidth="1"/>
    <col min="17" max="17" width="13.140625" style="1" customWidth="1"/>
    <col min="18" max="19" width="12.28515625" style="1" customWidth="1"/>
    <col min="20" max="31" width="12.7109375" style="1" customWidth="1"/>
    <col min="32" max="32" width="13.7109375" style="1" customWidth="1"/>
    <col min="33" max="16384" width="9.140625" style="1"/>
  </cols>
  <sheetData>
    <row r="1" spans="1:31" ht="15.75" x14ac:dyDescent="0.25">
      <c r="K1" s="2"/>
      <c r="N1" s="2" t="s">
        <v>35</v>
      </c>
    </row>
    <row r="2" spans="1:31" ht="15.75" x14ac:dyDescent="0.25">
      <c r="K2" s="2"/>
      <c r="N2" s="2" t="s">
        <v>1</v>
      </c>
    </row>
    <row r="3" spans="1:31" ht="15.75" x14ac:dyDescent="0.25">
      <c r="K3" s="2"/>
      <c r="N3" s="2" t="s">
        <v>2</v>
      </c>
    </row>
    <row r="4" spans="1:31" ht="24.75" customHeight="1" x14ac:dyDescent="0.2">
      <c r="K4" s="3"/>
      <c r="N4" s="3" t="s">
        <v>3</v>
      </c>
    </row>
    <row r="5" spans="1:31" ht="24.75" customHeight="1" x14ac:dyDescent="0.2">
      <c r="K5" s="3"/>
      <c r="N5" s="3"/>
      <c r="T5" s="3"/>
    </row>
    <row r="6" spans="1:31" ht="22.5" customHeight="1" x14ac:dyDescent="0.3">
      <c r="A6" s="135" t="s">
        <v>39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85"/>
      <c r="S6" s="85"/>
      <c r="T6" s="85"/>
      <c r="U6" s="85"/>
      <c r="V6" s="85"/>
      <c r="W6" s="85"/>
      <c r="X6" s="70"/>
      <c r="Y6" s="70"/>
      <c r="Z6" s="70"/>
      <c r="AA6" s="70"/>
      <c r="AB6" s="70"/>
      <c r="AC6" s="70"/>
      <c r="AD6" s="70"/>
      <c r="AE6" s="70"/>
    </row>
    <row r="7" spans="1:31" ht="18.75" customHeight="1" x14ac:dyDescent="0.3">
      <c r="A7" s="135" t="s">
        <v>55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85"/>
      <c r="S7" s="85"/>
      <c r="T7" s="85"/>
      <c r="U7" s="85"/>
      <c r="V7" s="85"/>
      <c r="W7" s="85"/>
      <c r="X7" s="70"/>
      <c r="Y7" s="70"/>
      <c r="Z7" s="70"/>
      <c r="AA7" s="70"/>
      <c r="AB7" s="70"/>
      <c r="AC7" s="70"/>
      <c r="AD7" s="70"/>
      <c r="AE7" s="70"/>
    </row>
    <row r="8" spans="1:31" ht="13.5" thickBot="1" x14ac:dyDescent="0.25">
      <c r="D8" s="36"/>
    </row>
    <row r="9" spans="1:31" ht="17.100000000000001" customHeight="1" x14ac:dyDescent="0.2">
      <c r="A9" s="141" t="s">
        <v>5</v>
      </c>
      <c r="B9" s="104" t="s">
        <v>6</v>
      </c>
      <c r="C9" s="149"/>
      <c r="D9" s="104" t="s">
        <v>7</v>
      </c>
      <c r="E9" s="107" t="s">
        <v>8</v>
      </c>
      <c r="F9" s="107" t="s">
        <v>9</v>
      </c>
      <c r="G9" s="107" t="s">
        <v>10</v>
      </c>
      <c r="H9" s="107" t="s">
        <v>40</v>
      </c>
      <c r="I9" s="107" t="s">
        <v>41</v>
      </c>
      <c r="J9" s="107" t="s">
        <v>42</v>
      </c>
      <c r="K9" s="107" t="s">
        <v>45</v>
      </c>
      <c r="L9" s="107" t="s">
        <v>46</v>
      </c>
      <c r="M9" s="107" t="s">
        <v>47</v>
      </c>
      <c r="N9" s="107" t="s">
        <v>48</v>
      </c>
      <c r="O9" s="107" t="s">
        <v>49</v>
      </c>
      <c r="P9" s="107" t="s">
        <v>50</v>
      </c>
      <c r="Q9" s="160" t="s">
        <v>51</v>
      </c>
    </row>
    <row r="10" spans="1:31" ht="17.100000000000001" customHeight="1" x14ac:dyDescent="0.2">
      <c r="A10" s="142"/>
      <c r="B10" s="145"/>
      <c r="C10" s="150"/>
      <c r="D10" s="10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61"/>
    </row>
    <row r="11" spans="1:31" ht="17.100000000000001" customHeight="1" thickBot="1" x14ac:dyDescent="0.25">
      <c r="A11" s="143"/>
      <c r="B11" s="146"/>
      <c r="C11" s="151"/>
      <c r="D11" s="106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75"/>
    </row>
    <row r="12" spans="1:31" s="7" customFormat="1" ht="17.100000000000001" customHeight="1" x14ac:dyDescent="0.25">
      <c r="A12" s="122">
        <v>1</v>
      </c>
      <c r="B12" s="125" t="s">
        <v>11</v>
      </c>
      <c r="C12" s="37" t="s">
        <v>12</v>
      </c>
      <c r="D12" s="15" t="s">
        <v>37</v>
      </c>
      <c r="E12" s="38">
        <f t="shared" ref="E12:G12" si="0">E15</f>
        <v>9.2565000000000008</v>
      </c>
      <c r="F12" s="39">
        <f t="shared" si="0"/>
        <v>9.2565000000000008</v>
      </c>
      <c r="G12" s="39">
        <f t="shared" si="0"/>
        <v>9.2565000000000008</v>
      </c>
      <c r="H12" s="38">
        <f t="shared" ref="H12:J12" si="1">H15</f>
        <v>9.2565000000000008</v>
      </c>
      <c r="I12" s="39">
        <f t="shared" si="1"/>
        <v>9.2565000000000008</v>
      </c>
      <c r="J12" s="39">
        <f t="shared" si="1"/>
        <v>9.2565000000000008</v>
      </c>
      <c r="K12" s="38">
        <f t="shared" ref="K12:M12" si="2">K15</f>
        <v>9.2565000000000008</v>
      </c>
      <c r="L12" s="39">
        <f t="shared" si="2"/>
        <v>9.2565000000000008</v>
      </c>
      <c r="M12" s="39">
        <f t="shared" si="2"/>
        <v>9.2565000000000008</v>
      </c>
      <c r="N12" s="38">
        <f t="shared" ref="N12:P12" si="3">N15</f>
        <v>9.2565000000000008</v>
      </c>
      <c r="O12" s="39">
        <f t="shared" si="3"/>
        <v>9.2565000000000008</v>
      </c>
      <c r="P12" s="39">
        <f t="shared" si="3"/>
        <v>9.2565000000000008</v>
      </c>
      <c r="Q12" s="40">
        <f>SUM(E12:P12)/12</f>
        <v>9.2565000000000008</v>
      </c>
    </row>
    <row r="13" spans="1:31" s="7" customFormat="1" ht="17.100000000000001" customHeight="1" x14ac:dyDescent="0.25">
      <c r="A13" s="123"/>
      <c r="B13" s="126"/>
      <c r="C13" s="41" t="s">
        <v>14</v>
      </c>
      <c r="D13" s="42" t="s">
        <v>37</v>
      </c>
      <c r="E13" s="43"/>
      <c r="F13" s="10"/>
      <c r="G13" s="10"/>
      <c r="H13" s="43"/>
      <c r="I13" s="10"/>
      <c r="J13" s="10"/>
      <c r="K13" s="43"/>
      <c r="L13" s="10"/>
      <c r="M13" s="10"/>
      <c r="N13" s="43"/>
      <c r="O13" s="10"/>
      <c r="P13" s="10"/>
      <c r="Q13" s="11"/>
    </row>
    <row r="14" spans="1:31" s="7" customFormat="1" ht="17.100000000000001" customHeight="1" x14ac:dyDescent="0.25">
      <c r="A14" s="123"/>
      <c r="B14" s="126"/>
      <c r="C14" s="41" t="s">
        <v>15</v>
      </c>
      <c r="D14" s="42" t="s">
        <v>37</v>
      </c>
      <c r="E14" s="43"/>
      <c r="F14" s="10"/>
      <c r="G14" s="10"/>
      <c r="H14" s="43"/>
      <c r="I14" s="10"/>
      <c r="J14" s="10"/>
      <c r="K14" s="43"/>
      <c r="L14" s="10"/>
      <c r="M14" s="10"/>
      <c r="N14" s="43"/>
      <c r="O14" s="10"/>
      <c r="P14" s="10"/>
      <c r="Q14" s="11"/>
    </row>
    <row r="15" spans="1:31" s="7" customFormat="1" ht="17.100000000000001" customHeight="1" thickBot="1" x14ac:dyDescent="0.3">
      <c r="A15" s="124"/>
      <c r="B15" s="127"/>
      <c r="C15" s="44" t="s">
        <v>16</v>
      </c>
      <c r="D15" s="45" t="s">
        <v>37</v>
      </c>
      <c r="E15" s="46">
        <v>9.2565000000000008</v>
      </c>
      <c r="F15" s="46">
        <v>9.2565000000000008</v>
      </c>
      <c r="G15" s="46">
        <v>9.2565000000000008</v>
      </c>
      <c r="H15" s="46">
        <v>9.2565000000000008</v>
      </c>
      <c r="I15" s="46">
        <v>9.2565000000000008</v>
      </c>
      <c r="J15" s="46">
        <v>9.2565000000000008</v>
      </c>
      <c r="K15" s="46">
        <v>9.2565000000000008</v>
      </c>
      <c r="L15" s="46">
        <v>9.2565000000000008</v>
      </c>
      <c r="M15" s="46">
        <v>9.2565000000000008</v>
      </c>
      <c r="N15" s="46">
        <v>9.2565000000000008</v>
      </c>
      <c r="O15" s="46">
        <v>9.2565000000000008</v>
      </c>
      <c r="P15" s="46">
        <v>9.2565000000000008</v>
      </c>
      <c r="Q15" s="47">
        <f>SUM(E15:P15)/12</f>
        <v>9.2565000000000008</v>
      </c>
    </row>
    <row r="16" spans="1:31" s="2" customFormat="1" ht="17.100000000000001" customHeight="1" x14ac:dyDescent="0.25">
      <c r="A16" s="133">
        <v>2</v>
      </c>
      <c r="B16" s="134" t="s">
        <v>17</v>
      </c>
      <c r="C16" s="37" t="s">
        <v>12</v>
      </c>
      <c r="D16" s="15" t="s">
        <v>37</v>
      </c>
      <c r="E16" s="38">
        <f t="shared" ref="E16:G16" si="4">E19+E20</f>
        <v>9.2564999999999991</v>
      </c>
      <c r="F16" s="39">
        <f t="shared" si="4"/>
        <v>9.2564999999999991</v>
      </c>
      <c r="G16" s="39">
        <f t="shared" si="4"/>
        <v>9.2564999999999991</v>
      </c>
      <c r="H16" s="38">
        <f t="shared" ref="H16:J16" si="5">H19+H20</f>
        <v>9.2564999999999991</v>
      </c>
      <c r="I16" s="39">
        <f t="shared" si="5"/>
        <v>9.2564999999999991</v>
      </c>
      <c r="J16" s="39">
        <f t="shared" si="5"/>
        <v>9.2564999999999991</v>
      </c>
      <c r="K16" s="38">
        <f t="shared" ref="K16:M16" si="6">K19+K20</f>
        <v>9.2564999999999991</v>
      </c>
      <c r="L16" s="39">
        <f t="shared" si="6"/>
        <v>9.2564999999999991</v>
      </c>
      <c r="M16" s="39">
        <f t="shared" si="6"/>
        <v>9.2564999999999991</v>
      </c>
      <c r="N16" s="38">
        <f t="shared" ref="N16:P16" si="7">N19+N20</f>
        <v>9.2564999999999991</v>
      </c>
      <c r="O16" s="39">
        <f t="shared" si="7"/>
        <v>9.2564999999999991</v>
      </c>
      <c r="P16" s="39">
        <f t="shared" si="7"/>
        <v>9.2564999999999991</v>
      </c>
      <c r="Q16" s="40">
        <f>SUM(E16:P16)/12</f>
        <v>9.2565000000000008</v>
      </c>
    </row>
    <row r="17" spans="1:17" s="2" customFormat="1" ht="17.100000000000001" customHeight="1" x14ac:dyDescent="0.25">
      <c r="A17" s="136"/>
      <c r="B17" s="105"/>
      <c r="C17" s="41" t="s">
        <v>14</v>
      </c>
      <c r="D17" s="42" t="s">
        <v>37</v>
      </c>
      <c r="E17" s="48"/>
      <c r="F17" s="49"/>
      <c r="G17" s="49"/>
      <c r="H17" s="48"/>
      <c r="I17" s="49"/>
      <c r="J17" s="49"/>
      <c r="K17" s="48"/>
      <c r="L17" s="49"/>
      <c r="M17" s="49"/>
      <c r="N17" s="48"/>
      <c r="O17" s="49"/>
      <c r="P17" s="49"/>
      <c r="Q17" s="50"/>
    </row>
    <row r="18" spans="1:17" s="2" customFormat="1" ht="17.100000000000001" customHeight="1" thickBot="1" x14ac:dyDescent="0.3">
      <c r="A18" s="136"/>
      <c r="B18" s="105"/>
      <c r="C18" s="41" t="s">
        <v>15</v>
      </c>
      <c r="D18" s="42" t="s">
        <v>37</v>
      </c>
      <c r="E18" s="48"/>
      <c r="F18" s="49"/>
      <c r="G18" s="49"/>
      <c r="H18" s="48"/>
      <c r="I18" s="49"/>
      <c r="J18" s="49"/>
      <c r="K18" s="48"/>
      <c r="L18" s="49"/>
      <c r="M18" s="49"/>
      <c r="N18" s="48"/>
      <c r="O18" s="49"/>
      <c r="P18" s="49"/>
      <c r="Q18" s="50"/>
    </row>
    <row r="19" spans="1:17" s="2" customFormat="1" ht="17.100000000000001" customHeight="1" x14ac:dyDescent="0.25">
      <c r="A19" s="137"/>
      <c r="B19" s="139"/>
      <c r="C19" s="41" t="s">
        <v>16</v>
      </c>
      <c r="D19" s="42" t="s">
        <v>37</v>
      </c>
      <c r="E19" s="46">
        <v>4.3566000000000003</v>
      </c>
      <c r="F19" s="46">
        <v>4.3566000000000003</v>
      </c>
      <c r="G19" s="46">
        <v>4.3566000000000003</v>
      </c>
      <c r="H19" s="46">
        <v>4.3566000000000003</v>
      </c>
      <c r="I19" s="46">
        <v>4.3566000000000003</v>
      </c>
      <c r="J19" s="46">
        <v>4.3566000000000003</v>
      </c>
      <c r="K19" s="46">
        <v>4.3566000000000003</v>
      </c>
      <c r="L19" s="46">
        <v>4.3566000000000003</v>
      </c>
      <c r="M19" s="46">
        <v>4.3566000000000003</v>
      </c>
      <c r="N19" s="46">
        <v>4.3566000000000003</v>
      </c>
      <c r="O19" s="46">
        <v>4.3566000000000003</v>
      </c>
      <c r="P19" s="46">
        <v>4.3566000000000003</v>
      </c>
      <c r="Q19" s="47">
        <f>SUM(E19:P19)/12</f>
        <v>4.3566000000000003</v>
      </c>
    </row>
    <row r="20" spans="1:17" s="2" customFormat="1" ht="17.100000000000001" customHeight="1" thickBot="1" x14ac:dyDescent="0.3">
      <c r="A20" s="138"/>
      <c r="B20" s="140"/>
      <c r="C20" s="44" t="s">
        <v>18</v>
      </c>
      <c r="D20" s="45" t="s">
        <v>37</v>
      </c>
      <c r="E20" s="51">
        <v>4.8998999999999997</v>
      </c>
      <c r="F20" s="51">
        <v>4.8998999999999997</v>
      </c>
      <c r="G20" s="51">
        <v>4.8998999999999997</v>
      </c>
      <c r="H20" s="51">
        <v>4.8998999999999997</v>
      </c>
      <c r="I20" s="51">
        <v>4.8998999999999997</v>
      </c>
      <c r="J20" s="51">
        <v>4.8998999999999997</v>
      </c>
      <c r="K20" s="51">
        <v>4.8998999999999997</v>
      </c>
      <c r="L20" s="51">
        <v>4.8998999999999997</v>
      </c>
      <c r="M20" s="51">
        <v>4.8998999999999997</v>
      </c>
      <c r="N20" s="51">
        <v>4.8998999999999997</v>
      </c>
      <c r="O20" s="51">
        <v>4.8998999999999997</v>
      </c>
      <c r="P20" s="51">
        <v>4.8998999999999997</v>
      </c>
      <c r="Q20" s="47">
        <f>SUM(E20:P20)/12</f>
        <v>4.8999000000000006</v>
      </c>
    </row>
    <row r="21" spans="1:17" s="2" customFormat="1" ht="17.100000000000001" customHeight="1" x14ac:dyDescent="0.25">
      <c r="A21" s="116" t="s">
        <v>19</v>
      </c>
      <c r="B21" s="119" t="s">
        <v>20</v>
      </c>
      <c r="C21" s="53" t="s">
        <v>12</v>
      </c>
      <c r="D21" s="15" t="s">
        <v>37</v>
      </c>
      <c r="E21" s="38">
        <f t="shared" ref="E21:G21" si="8">E24</f>
        <v>0.41149999999999998</v>
      </c>
      <c r="F21" s="39">
        <f t="shared" si="8"/>
        <v>0.41149999999999998</v>
      </c>
      <c r="G21" s="39">
        <f t="shared" si="8"/>
        <v>0.41149999999999998</v>
      </c>
      <c r="H21" s="38">
        <f t="shared" ref="H21:J21" si="9">H24</f>
        <v>0.41149999999999998</v>
      </c>
      <c r="I21" s="39">
        <f t="shared" si="9"/>
        <v>0.41149999999999998</v>
      </c>
      <c r="J21" s="39">
        <f t="shared" si="9"/>
        <v>0.41149999999999998</v>
      </c>
      <c r="K21" s="38">
        <f t="shared" ref="K21:M21" si="10">K24</f>
        <v>0.41149999999999998</v>
      </c>
      <c r="L21" s="39">
        <f t="shared" si="10"/>
        <v>0.41149999999999998</v>
      </c>
      <c r="M21" s="39">
        <f t="shared" si="10"/>
        <v>0.41149999999999998</v>
      </c>
      <c r="N21" s="38">
        <f t="shared" ref="N21:P21" si="11">N24</f>
        <v>0.41149999999999998</v>
      </c>
      <c r="O21" s="39">
        <f t="shared" si="11"/>
        <v>0.41149999999999998</v>
      </c>
      <c r="P21" s="39">
        <f t="shared" si="11"/>
        <v>0.41149999999999998</v>
      </c>
      <c r="Q21" s="40">
        <f>SUM(E21:P21)/12</f>
        <v>0.41150000000000014</v>
      </c>
    </row>
    <row r="22" spans="1:17" s="2" customFormat="1" ht="17.100000000000001" customHeight="1" x14ac:dyDescent="0.25">
      <c r="A22" s="131"/>
      <c r="B22" s="120"/>
      <c r="C22" s="41" t="s">
        <v>14</v>
      </c>
      <c r="D22" s="42" t="s">
        <v>37</v>
      </c>
      <c r="E22" s="54"/>
      <c r="F22" s="55"/>
      <c r="G22" s="55"/>
      <c r="H22" s="54"/>
      <c r="I22" s="55"/>
      <c r="J22" s="55"/>
      <c r="K22" s="54"/>
      <c r="L22" s="55"/>
      <c r="M22" s="55"/>
      <c r="N22" s="54"/>
      <c r="O22" s="55"/>
      <c r="P22" s="55"/>
      <c r="Q22" s="56"/>
    </row>
    <row r="23" spans="1:17" s="2" customFormat="1" ht="17.100000000000001" customHeight="1" x14ac:dyDescent="0.25">
      <c r="A23" s="131"/>
      <c r="B23" s="120"/>
      <c r="C23" s="41" t="s">
        <v>15</v>
      </c>
      <c r="D23" s="42" t="s">
        <v>37</v>
      </c>
      <c r="E23" s="54"/>
      <c r="F23" s="55"/>
      <c r="G23" s="55"/>
      <c r="H23" s="54"/>
      <c r="I23" s="55"/>
      <c r="J23" s="55"/>
      <c r="K23" s="54"/>
      <c r="L23" s="55"/>
      <c r="M23" s="55"/>
      <c r="N23" s="54"/>
      <c r="O23" s="55"/>
      <c r="P23" s="55"/>
      <c r="Q23" s="56"/>
    </row>
    <row r="24" spans="1:17" s="2" customFormat="1" ht="17.100000000000001" customHeight="1" x14ac:dyDescent="0.25">
      <c r="A24" s="131"/>
      <c r="B24" s="120"/>
      <c r="C24" s="41" t="s">
        <v>16</v>
      </c>
      <c r="D24" s="42" t="s">
        <v>37</v>
      </c>
      <c r="E24" s="46">
        <v>0.41149999999999998</v>
      </c>
      <c r="F24" s="46">
        <v>0.41149999999999998</v>
      </c>
      <c r="G24" s="46">
        <v>0.41149999999999998</v>
      </c>
      <c r="H24" s="46">
        <v>0.41149999999999998</v>
      </c>
      <c r="I24" s="46">
        <v>0.41149999999999998</v>
      </c>
      <c r="J24" s="46">
        <v>0.41149999999999998</v>
      </c>
      <c r="K24" s="46">
        <v>0.41149999999999998</v>
      </c>
      <c r="L24" s="46">
        <v>0.41149999999999998</v>
      </c>
      <c r="M24" s="46">
        <v>0.41149999999999998</v>
      </c>
      <c r="N24" s="46">
        <v>0.41149999999999998</v>
      </c>
      <c r="O24" s="46">
        <v>0.41149999999999998</v>
      </c>
      <c r="P24" s="46">
        <v>0.41149999999999998</v>
      </c>
      <c r="Q24" s="47">
        <f>SUM(E24:P24)/12</f>
        <v>0.41150000000000014</v>
      </c>
    </row>
    <row r="25" spans="1:17" s="2" customFormat="1" ht="17.100000000000001" customHeight="1" thickBot="1" x14ac:dyDescent="0.3">
      <c r="A25" s="132"/>
      <c r="B25" s="121"/>
      <c r="C25" s="44" t="s">
        <v>18</v>
      </c>
      <c r="D25" s="45" t="s">
        <v>37</v>
      </c>
      <c r="E25" s="57"/>
      <c r="F25" s="58"/>
      <c r="G25" s="58"/>
      <c r="H25" s="57"/>
      <c r="I25" s="58"/>
      <c r="J25" s="58"/>
      <c r="K25" s="57"/>
      <c r="L25" s="58"/>
      <c r="M25" s="58"/>
      <c r="N25" s="57"/>
      <c r="O25" s="58"/>
      <c r="P25" s="58"/>
      <c r="Q25" s="59"/>
    </row>
    <row r="26" spans="1:17" s="2" customFormat="1" ht="17.100000000000001" customHeight="1" x14ac:dyDescent="0.25">
      <c r="A26" s="116" t="s">
        <v>21</v>
      </c>
      <c r="B26" s="119" t="s">
        <v>22</v>
      </c>
      <c r="C26" s="53" t="s">
        <v>12</v>
      </c>
      <c r="D26" s="5" t="s">
        <v>37</v>
      </c>
      <c r="E26" s="38">
        <f t="shared" ref="E26:J26" si="12">E29+E30</f>
        <v>8.6980000000000004</v>
      </c>
      <c r="F26" s="39">
        <f t="shared" si="12"/>
        <v>8.6980000000000004</v>
      </c>
      <c r="G26" s="39">
        <f t="shared" si="12"/>
        <v>8.6980000000000004</v>
      </c>
      <c r="H26" s="38">
        <f t="shared" si="12"/>
        <v>8.6980000000000004</v>
      </c>
      <c r="I26" s="39">
        <f t="shared" si="12"/>
        <v>8.6980000000000004</v>
      </c>
      <c r="J26" s="39">
        <f t="shared" si="12"/>
        <v>8.6980000000000004</v>
      </c>
      <c r="K26" s="38">
        <f t="shared" ref="K26:M26" si="13">K29+K30</f>
        <v>8.6980000000000004</v>
      </c>
      <c r="L26" s="39">
        <f t="shared" si="13"/>
        <v>8.6980000000000004</v>
      </c>
      <c r="M26" s="39">
        <f t="shared" si="13"/>
        <v>8.6980000000000004</v>
      </c>
      <c r="N26" s="38">
        <f t="shared" ref="N26:P26" si="14">N29+N30</f>
        <v>8.6980000000000004</v>
      </c>
      <c r="O26" s="39">
        <f t="shared" si="14"/>
        <v>8.6980000000000004</v>
      </c>
      <c r="P26" s="39">
        <f t="shared" si="14"/>
        <v>8.6980000000000004</v>
      </c>
      <c r="Q26" s="88">
        <f>SUM(E26:P26)/12</f>
        <v>8.6980000000000022</v>
      </c>
    </row>
    <row r="27" spans="1:17" s="2" customFormat="1" ht="17.100000000000001" customHeight="1" x14ac:dyDescent="0.25">
      <c r="A27" s="131"/>
      <c r="B27" s="120"/>
      <c r="C27" s="41" t="s">
        <v>14</v>
      </c>
      <c r="D27" s="42" t="s">
        <v>37</v>
      </c>
      <c r="E27" s="46"/>
      <c r="F27" s="61"/>
      <c r="G27" s="61"/>
      <c r="H27" s="46"/>
      <c r="I27" s="61"/>
      <c r="J27" s="61"/>
      <c r="K27" s="46"/>
      <c r="L27" s="61"/>
      <c r="M27" s="61"/>
      <c r="N27" s="46"/>
      <c r="O27" s="61"/>
      <c r="P27" s="61"/>
      <c r="Q27" s="56"/>
    </row>
    <row r="28" spans="1:17" s="2" customFormat="1" ht="17.100000000000001" customHeight="1" x14ac:dyDescent="0.25">
      <c r="A28" s="131"/>
      <c r="B28" s="120"/>
      <c r="C28" s="41" t="s">
        <v>15</v>
      </c>
      <c r="D28" s="42" t="s">
        <v>37</v>
      </c>
      <c r="E28" s="54"/>
      <c r="F28" s="55"/>
      <c r="G28" s="55"/>
      <c r="H28" s="54"/>
      <c r="I28" s="55"/>
      <c r="J28" s="55"/>
      <c r="K28" s="54"/>
      <c r="L28" s="55"/>
      <c r="M28" s="55"/>
      <c r="N28" s="54"/>
      <c r="O28" s="55"/>
      <c r="P28" s="55"/>
      <c r="Q28" s="56"/>
    </row>
    <row r="29" spans="1:17" s="2" customFormat="1" ht="17.100000000000001" customHeight="1" x14ac:dyDescent="0.25">
      <c r="A29" s="131"/>
      <c r="B29" s="120"/>
      <c r="C29" s="41" t="s">
        <v>16</v>
      </c>
      <c r="D29" s="42" t="s">
        <v>37</v>
      </c>
      <c r="E29" s="62">
        <f t="shared" ref="E29:G29" si="15">E19-E24-E34</f>
        <v>3.7981000000000003</v>
      </c>
      <c r="F29" s="63">
        <f t="shared" si="15"/>
        <v>3.7981000000000003</v>
      </c>
      <c r="G29" s="63">
        <f t="shared" si="15"/>
        <v>3.7981000000000003</v>
      </c>
      <c r="H29" s="62">
        <f t="shared" ref="H29:J29" si="16">H19-H24-H34</f>
        <v>3.7981000000000003</v>
      </c>
      <c r="I29" s="63">
        <f t="shared" si="16"/>
        <v>3.7981000000000003</v>
      </c>
      <c r="J29" s="63">
        <f t="shared" si="16"/>
        <v>3.7981000000000003</v>
      </c>
      <c r="K29" s="62">
        <f t="shared" ref="K29:M29" si="17">K19-K24-K34</f>
        <v>3.7981000000000003</v>
      </c>
      <c r="L29" s="63">
        <f t="shared" si="17"/>
        <v>3.7981000000000003</v>
      </c>
      <c r="M29" s="63">
        <f t="shared" si="17"/>
        <v>3.7981000000000003</v>
      </c>
      <c r="N29" s="62">
        <f t="shared" ref="N29:P29" si="18">N19-N24-N34</f>
        <v>3.7981000000000003</v>
      </c>
      <c r="O29" s="63">
        <f t="shared" si="18"/>
        <v>3.7981000000000003</v>
      </c>
      <c r="P29" s="63">
        <f t="shared" si="18"/>
        <v>3.7981000000000003</v>
      </c>
      <c r="Q29" s="56">
        <f>SUM(E29:P29)/12</f>
        <v>3.7980999999999998</v>
      </c>
    </row>
    <row r="30" spans="1:17" s="2" customFormat="1" ht="17.100000000000001" customHeight="1" thickBot="1" x14ac:dyDescent="0.3">
      <c r="A30" s="132"/>
      <c r="B30" s="121"/>
      <c r="C30" s="44" t="s">
        <v>18</v>
      </c>
      <c r="D30" s="45" t="s">
        <v>37</v>
      </c>
      <c r="E30" s="51">
        <f t="shared" ref="E30:G30" si="19">E20</f>
        <v>4.8998999999999997</v>
      </c>
      <c r="F30" s="64">
        <f t="shared" si="19"/>
        <v>4.8998999999999997</v>
      </c>
      <c r="G30" s="64">
        <f t="shared" si="19"/>
        <v>4.8998999999999997</v>
      </c>
      <c r="H30" s="51">
        <f t="shared" ref="H30:J30" si="20">H20</f>
        <v>4.8998999999999997</v>
      </c>
      <c r="I30" s="64">
        <f t="shared" si="20"/>
        <v>4.8998999999999997</v>
      </c>
      <c r="J30" s="64">
        <f t="shared" si="20"/>
        <v>4.8998999999999997</v>
      </c>
      <c r="K30" s="51">
        <f t="shared" ref="K30:M30" si="21">K20</f>
        <v>4.8998999999999997</v>
      </c>
      <c r="L30" s="64">
        <f t="shared" si="21"/>
        <v>4.8998999999999997</v>
      </c>
      <c r="M30" s="64">
        <f t="shared" si="21"/>
        <v>4.8998999999999997</v>
      </c>
      <c r="N30" s="51">
        <f t="shared" ref="N30:P30" si="22">N20</f>
        <v>4.8998999999999997</v>
      </c>
      <c r="O30" s="64">
        <f t="shared" si="22"/>
        <v>4.8998999999999997</v>
      </c>
      <c r="P30" s="64">
        <f t="shared" si="22"/>
        <v>4.8998999999999997</v>
      </c>
      <c r="Q30" s="52">
        <f>SUM(E30:P30)/12</f>
        <v>4.8999000000000006</v>
      </c>
    </row>
    <row r="31" spans="1:17" s="2" customFormat="1" ht="17.100000000000001" customHeight="1" x14ac:dyDescent="0.25">
      <c r="A31" s="133" t="s">
        <v>23</v>
      </c>
      <c r="B31" s="134" t="s">
        <v>24</v>
      </c>
      <c r="C31" s="37" t="s">
        <v>12</v>
      </c>
      <c r="D31" s="15" t="s">
        <v>37</v>
      </c>
      <c r="E31" s="46">
        <f t="shared" ref="E31:G31" si="23">E34</f>
        <v>0.14699999999999999</v>
      </c>
      <c r="F31" s="61">
        <f t="shared" si="23"/>
        <v>0.14699999999999999</v>
      </c>
      <c r="G31" s="61">
        <f t="shared" si="23"/>
        <v>0.14699999999999999</v>
      </c>
      <c r="H31" s="46">
        <f t="shared" ref="H31:J31" si="24">H34</f>
        <v>0.14699999999999999</v>
      </c>
      <c r="I31" s="61">
        <f t="shared" si="24"/>
        <v>0.14699999999999999</v>
      </c>
      <c r="J31" s="61">
        <f t="shared" si="24"/>
        <v>0.14699999999999999</v>
      </c>
      <c r="K31" s="46">
        <f t="shared" ref="K31:M31" si="25">K34</f>
        <v>0.14699999999999999</v>
      </c>
      <c r="L31" s="61">
        <f t="shared" si="25"/>
        <v>0.14699999999999999</v>
      </c>
      <c r="M31" s="61">
        <f t="shared" si="25"/>
        <v>0.14699999999999999</v>
      </c>
      <c r="N31" s="46">
        <f t="shared" ref="N31:P31" si="26">N34</f>
        <v>0.14699999999999999</v>
      </c>
      <c r="O31" s="61">
        <f t="shared" si="26"/>
        <v>0.14699999999999999</v>
      </c>
      <c r="P31" s="61">
        <f t="shared" si="26"/>
        <v>0.14699999999999999</v>
      </c>
      <c r="Q31" s="47">
        <f>SUM(E31:P31)/12</f>
        <v>0.14699999999999999</v>
      </c>
    </row>
    <row r="32" spans="1:17" s="2" customFormat="1" ht="17.100000000000001" customHeight="1" x14ac:dyDescent="0.25">
      <c r="A32" s="131"/>
      <c r="B32" s="120"/>
      <c r="C32" s="41" t="s">
        <v>14</v>
      </c>
      <c r="D32" s="42" t="s">
        <v>37</v>
      </c>
      <c r="E32" s="54"/>
      <c r="F32" s="55"/>
      <c r="G32" s="55"/>
      <c r="H32" s="54"/>
      <c r="I32" s="55"/>
      <c r="J32" s="55"/>
      <c r="K32" s="54"/>
      <c r="L32" s="55"/>
      <c r="M32" s="55"/>
      <c r="N32" s="54"/>
      <c r="O32" s="55"/>
      <c r="P32" s="55"/>
      <c r="Q32" s="56"/>
    </row>
    <row r="33" spans="1:20" s="2" customFormat="1" ht="17.100000000000001" customHeight="1" x14ac:dyDescent="0.25">
      <c r="A33" s="131"/>
      <c r="B33" s="120"/>
      <c r="C33" s="41" t="s">
        <v>15</v>
      </c>
      <c r="D33" s="42" t="s">
        <v>37</v>
      </c>
      <c r="E33" s="54"/>
      <c r="F33" s="55"/>
      <c r="G33" s="55"/>
      <c r="H33" s="54"/>
      <c r="I33" s="55"/>
      <c r="J33" s="55"/>
      <c r="K33" s="54"/>
      <c r="L33" s="55"/>
      <c r="M33" s="55"/>
      <c r="N33" s="54"/>
      <c r="O33" s="55"/>
      <c r="P33" s="55"/>
      <c r="Q33" s="56"/>
    </row>
    <row r="34" spans="1:20" s="2" customFormat="1" ht="17.100000000000001" customHeight="1" x14ac:dyDescent="0.25">
      <c r="A34" s="131"/>
      <c r="B34" s="120"/>
      <c r="C34" s="41" t="s">
        <v>16</v>
      </c>
      <c r="D34" s="42" t="s">
        <v>37</v>
      </c>
      <c r="E34" s="54">
        <v>0.14699999999999999</v>
      </c>
      <c r="F34" s="54">
        <v>0.14699999999999999</v>
      </c>
      <c r="G34" s="54">
        <v>0.14699999999999999</v>
      </c>
      <c r="H34" s="54">
        <v>0.14699999999999999</v>
      </c>
      <c r="I34" s="54">
        <v>0.14699999999999999</v>
      </c>
      <c r="J34" s="54">
        <v>0.14699999999999999</v>
      </c>
      <c r="K34" s="54">
        <v>0.14699999999999999</v>
      </c>
      <c r="L34" s="54">
        <v>0.14699999999999999</v>
      </c>
      <c r="M34" s="54">
        <v>0.14699999999999999</v>
      </c>
      <c r="N34" s="54">
        <v>0.14699999999999999</v>
      </c>
      <c r="O34" s="54">
        <v>0.14699999999999999</v>
      </c>
      <c r="P34" s="54">
        <v>0.14699999999999999</v>
      </c>
      <c r="Q34" s="56">
        <f>SUM(E34:P34)/12</f>
        <v>0.14699999999999999</v>
      </c>
    </row>
    <row r="35" spans="1:20" s="2" customFormat="1" ht="17.100000000000001" customHeight="1" thickBot="1" x14ac:dyDescent="0.3">
      <c r="A35" s="132"/>
      <c r="B35" s="121"/>
      <c r="C35" s="44" t="s">
        <v>18</v>
      </c>
      <c r="D35" s="45" t="s">
        <v>37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9"/>
    </row>
    <row r="36" spans="1:20" s="7" customFormat="1" ht="17.100000000000001" customHeight="1" x14ac:dyDescent="0.25">
      <c r="A36" s="116">
        <v>3</v>
      </c>
      <c r="B36" s="119" t="s">
        <v>25</v>
      </c>
      <c r="C36" s="53" t="s">
        <v>12</v>
      </c>
      <c r="D36" s="15" t="s">
        <v>37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67"/>
    </row>
    <row r="37" spans="1:20" s="2" customFormat="1" ht="17.100000000000001" customHeight="1" x14ac:dyDescent="0.25">
      <c r="A37" s="117"/>
      <c r="B37" s="120"/>
      <c r="C37" s="41" t="s">
        <v>14</v>
      </c>
      <c r="D37" s="42" t="s">
        <v>37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50"/>
    </row>
    <row r="38" spans="1:20" s="2" customFormat="1" ht="17.100000000000001" customHeight="1" x14ac:dyDescent="0.25">
      <c r="A38" s="117"/>
      <c r="B38" s="120"/>
      <c r="C38" s="41" t="s">
        <v>15</v>
      </c>
      <c r="D38" s="42" t="s">
        <v>37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50"/>
    </row>
    <row r="39" spans="1:20" s="2" customFormat="1" ht="17.100000000000001" customHeight="1" x14ac:dyDescent="0.25">
      <c r="A39" s="117"/>
      <c r="B39" s="120"/>
      <c r="C39" s="41" t="s">
        <v>16</v>
      </c>
      <c r="D39" s="42" t="s">
        <v>37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50"/>
    </row>
    <row r="40" spans="1:20" s="2" customFormat="1" ht="17.100000000000001" customHeight="1" thickBot="1" x14ac:dyDescent="0.3">
      <c r="A40" s="118"/>
      <c r="B40" s="121"/>
      <c r="C40" s="44" t="s">
        <v>18</v>
      </c>
      <c r="D40" s="45" t="s">
        <v>37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59"/>
    </row>
    <row r="41" spans="1:20" s="2" customFormat="1" ht="17.100000000000001" customHeight="1" x14ac:dyDescent="0.25">
      <c r="A41" s="116">
        <v>4</v>
      </c>
      <c r="B41" s="128" t="s">
        <v>26</v>
      </c>
      <c r="C41" s="147"/>
      <c r="D41" s="15" t="s">
        <v>37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24"/>
    </row>
    <row r="42" spans="1:20" s="2" customFormat="1" ht="17.100000000000001" customHeight="1" thickBot="1" x14ac:dyDescent="0.3">
      <c r="A42" s="118"/>
      <c r="B42" s="130"/>
      <c r="C42" s="148"/>
      <c r="D42" s="25" t="s">
        <v>27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20"/>
    </row>
    <row r="43" spans="1:20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N43" s="26"/>
    </row>
    <row r="44" spans="1:20" ht="15" customHeight="1" x14ac:dyDescent="0.25">
      <c r="A44" s="26"/>
      <c r="B44" s="27" t="s">
        <v>28</v>
      </c>
      <c r="C44" s="27"/>
      <c r="D44" s="27"/>
      <c r="E44" s="27"/>
      <c r="F44" s="28"/>
      <c r="G44" s="112" t="s">
        <v>29</v>
      </c>
      <c r="H44" s="112"/>
      <c r="I44" s="112"/>
      <c r="J44" s="112"/>
      <c r="K44" s="113"/>
      <c r="L44" s="113"/>
      <c r="M44" s="112" t="s">
        <v>30</v>
      </c>
      <c r="N44" s="113"/>
      <c r="O44" s="113"/>
      <c r="P44" s="81"/>
      <c r="R44" s="81"/>
    </row>
    <row r="45" spans="1:20" ht="19.5" customHeight="1" x14ac:dyDescent="0.25">
      <c r="A45" s="26"/>
      <c r="B45" s="29" t="s">
        <v>31</v>
      </c>
      <c r="C45" s="27"/>
      <c r="D45" s="27"/>
      <c r="E45" s="27"/>
      <c r="F45" s="30"/>
      <c r="G45" s="27" t="s">
        <v>32</v>
      </c>
      <c r="H45" s="27"/>
      <c r="I45" s="30"/>
      <c r="J45" s="27" t="s">
        <v>32</v>
      </c>
      <c r="K45" s="27"/>
      <c r="L45" s="81"/>
      <c r="M45" s="27" t="s">
        <v>33</v>
      </c>
      <c r="N45" s="27"/>
      <c r="O45" s="81"/>
      <c r="P45" s="81"/>
      <c r="R45" s="81"/>
    </row>
    <row r="46" spans="1:20" ht="15" x14ac:dyDescent="0.25">
      <c r="A46" s="26"/>
      <c r="B46" s="26"/>
      <c r="C46" s="26"/>
      <c r="D46" s="26"/>
      <c r="E46" s="26"/>
      <c r="F46" s="31"/>
      <c r="G46" s="26"/>
      <c r="H46" s="26"/>
      <c r="I46" s="31"/>
      <c r="J46" s="26"/>
      <c r="K46" s="26"/>
      <c r="N46" s="26"/>
      <c r="R46" s="26"/>
      <c r="S46" s="26"/>
    </row>
    <row r="47" spans="1:20" ht="15.75" x14ac:dyDescent="0.25">
      <c r="B47" s="114"/>
      <c r="C47" s="115"/>
      <c r="D47" s="110" t="s">
        <v>44</v>
      </c>
      <c r="E47" s="111"/>
      <c r="F47" s="32"/>
      <c r="G47" s="89"/>
      <c r="H47" s="87"/>
      <c r="J47" s="110" t="s">
        <v>52</v>
      </c>
      <c r="K47" s="110"/>
      <c r="L47" s="91"/>
      <c r="M47" s="90"/>
      <c r="N47" s="110"/>
      <c r="O47" s="111"/>
      <c r="P47" s="110" t="s">
        <v>43</v>
      </c>
      <c r="Q47" s="111"/>
    </row>
    <row r="48" spans="1:20" x14ac:dyDescent="0.2">
      <c r="B48" s="33" t="s">
        <v>34</v>
      </c>
      <c r="D48" s="82"/>
      <c r="F48" s="34"/>
      <c r="H48" s="92" t="s">
        <v>34</v>
      </c>
      <c r="I48" s="92"/>
      <c r="J48" s="92"/>
      <c r="K48" s="92"/>
      <c r="L48" s="82"/>
      <c r="N48" s="92" t="s">
        <v>34</v>
      </c>
      <c r="O48" s="82"/>
      <c r="R48" s="103"/>
      <c r="S48" s="103"/>
      <c r="T48" s="82"/>
    </row>
    <row r="49" spans="23:31" ht="35.25" customHeight="1" x14ac:dyDescent="0.2"/>
    <row r="52" spans="23:31" ht="15" x14ac:dyDescent="0.25">
      <c r="W52" s="35"/>
      <c r="AD52" s="101"/>
      <c r="AE52" s="102"/>
    </row>
  </sheetData>
  <mergeCells count="41">
    <mergeCell ref="A26:A30"/>
    <mergeCell ref="B26:B30"/>
    <mergeCell ref="A31:A35"/>
    <mergeCell ref="B31:B35"/>
    <mergeCell ref="AD52:AE52"/>
    <mergeCell ref="B47:C47"/>
    <mergeCell ref="A36:A40"/>
    <mergeCell ref="B36:B40"/>
    <mergeCell ref="A41:A42"/>
    <mergeCell ref="B41:C42"/>
    <mergeCell ref="R48:S48"/>
    <mergeCell ref="G44:L44"/>
    <mergeCell ref="M44:O44"/>
    <mergeCell ref="N47:O47"/>
    <mergeCell ref="A12:A15"/>
    <mergeCell ref="B12:B15"/>
    <mergeCell ref="A16:A20"/>
    <mergeCell ref="B16:B20"/>
    <mergeCell ref="A21:A25"/>
    <mergeCell ref="B21:B25"/>
    <mergeCell ref="H9:H11"/>
    <mergeCell ref="I9:I11"/>
    <mergeCell ref="J9:J11"/>
    <mergeCell ref="D47:E47"/>
    <mergeCell ref="P47:Q47"/>
    <mergeCell ref="A6:Q6"/>
    <mergeCell ref="A7:Q7"/>
    <mergeCell ref="J47:K47"/>
    <mergeCell ref="Q9:Q11"/>
    <mergeCell ref="F9:F11"/>
    <mergeCell ref="G9:G11"/>
    <mergeCell ref="A9:A11"/>
    <mergeCell ref="B9:C11"/>
    <mergeCell ref="D9:D11"/>
    <mergeCell ref="E9:E11"/>
    <mergeCell ref="K9:K11"/>
    <mergeCell ref="L9:L11"/>
    <mergeCell ref="M9:M11"/>
    <mergeCell ref="N9:N11"/>
    <mergeCell ref="O9:O11"/>
    <mergeCell ref="P9:P11"/>
  </mergeCells>
  <printOptions horizontalCentered="1"/>
  <pageMargins left="0" right="0" top="5.3333333333333337E-2" bottom="5.3333333333333337E-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ЭЭ план</vt:lpstr>
      <vt:lpstr>Мощ. план</vt:lpstr>
      <vt:lpstr>ЭЭ факт</vt:lpstr>
      <vt:lpstr>Мощ. факт</vt:lpstr>
      <vt:lpstr>'Мощ. план'!Область_печати</vt:lpstr>
      <vt:lpstr>'Мощ. факт'!Область_печати</vt:lpstr>
      <vt:lpstr>'ЭЭ план'!Область_печати</vt:lpstr>
      <vt:lpstr>'ЭЭ факт'!Область_печати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Груев</dc:creator>
  <cp:lastModifiedBy>Лотова Ирина Сергеевна</cp:lastModifiedBy>
  <cp:lastPrinted>2022-03-16T05:53:07Z</cp:lastPrinted>
  <dcterms:created xsi:type="dcterms:W3CDTF">2017-05-10T12:16:35Z</dcterms:created>
  <dcterms:modified xsi:type="dcterms:W3CDTF">2022-03-16T05:53:34Z</dcterms:modified>
</cp:coreProperties>
</file>