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REESTR_MO!$A$2:$D$148</definedName>
    <definedName name="MR_LIST">REESTR_MO!$E$2:$E$2</definedName>
    <definedName name="MO_LIST_1">REESTR_MO!$B$2:$B$148</definedName>
    <definedName name="OKTMO_VS_TYPE_LIST">REESTR_MO!$C$2:$D$148</definedName>
    <definedName name="LIST_ORG_EE_DATA">REESTR_ORG!$DR$3:$EI$158</definedName>
    <definedName name="LIST_ORG_EE_HEADER">REESTR_ORG!$DQ$1:$EI$1</definedName>
    <definedName name="FILE_STORE_DATA_RANGE">FILE_STORE_DATA!$B$2:$F$3</definedName>
    <definedName name="LIST_OKOPF_DATA">LIST_OKOPF!$B$3:$B$98</definedName>
    <definedName name="LIST_OKOPF_HEADER">LIST_OKOPF!$A$1:$B$1</definedName>
    <definedName name="AUTHORIZATION_RANGE">AUTHORIZATION!$A$2:$B$2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RPT_STATISTICS!$A$2:$C$13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<sst xmlns="http://schemas.openxmlformats.org/spreadsheetml/2006/main" count="3427" uniqueCount="1717">
  <si>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</si>
  <si>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</si>
  <si>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</si>
  <si>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</si>
  <si>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</si>
  <si>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</si>
  <si>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</si>
  <si>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</si>
  <si>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</si>
  <si>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</si>
  <si>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</si>
  <si>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</si>
  <si>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</si>
  <si>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</si>
  <si>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</si>
  <si>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</si>
  <si>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</si>
  <si>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</si>
  <si>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г. Москва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</si>
  <si>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</si>
  <si>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</si>
  <si>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</si>
  <si>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</si>
  <si>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</si>
  <si>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</si>
  <si>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</si>
  <si>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</si>
  <si>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</si>
  <si>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</si>
  <si>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</si>
  <si>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</si>
  <si>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</si>
  <si>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</si>
  <si>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"УТЭ ВДНХ"</t>
  </si>
  <si>
    <t>org</t>
  </si>
  <si>
    <t>ИНН</t>
  </si>
  <si>
    <t>7717082419</t>
  </si>
  <si>
    <t>inn</t>
  </si>
  <si>
    <t>КПП</t>
  </si>
  <si>
    <t>771701001</t>
  </si>
  <si>
    <t>kpp</t>
  </si>
  <si>
    <t>ОГРН</t>
  </si>
  <si>
    <t>1027700001515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</si>
  <si>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</si>
  <si>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</si>
  <si>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</si>
  <si>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</si>
  <si>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</si>
  <si>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</si>
  <si>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</si>
  <si>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</si>
  <si>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</si>
  <si>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</si>
  <si>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</si>
  <si>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</si>
  <si>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</si>
  <si>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11624531</t>
  </si>
  <si>
    <t>ОКПО - Общероссийский Классификатор Предприятий и Организаций</t>
  </si>
  <si>
    <t>okpo</t>
  </si>
  <si>
    <t>ОКАТО</t>
  </si>
  <si>
    <t>45280572000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</si>
  <si>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</si>
  <si>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</si>
  <si>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</si>
  <si>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Москва</t>
  </si>
  <si>
    <t>mr</t>
  </si>
  <si>
    <t>Муниципальное образование</t>
  </si>
  <si>
    <t>муниципальный округ Останкинский</t>
  </si>
  <si>
    <t>mo</t>
  </si>
  <si>
    <t>ОКТМО</t>
  </si>
  <si>
    <t>45358000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</si>
  <si>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</si>
  <si>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</si>
  <si>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</si>
  <si>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</si>
  <si>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</si>
  <si>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</si>
  <si>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</si>
  <si>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</si>
  <si>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</si>
  <si>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</si>
  <si>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</si>
  <si>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</si>
  <si>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РФ, 129223, Москва, проспект Мира, домвл.119, стр.338</t>
  </si>
  <si>
    <t>addressLegal</t>
  </si>
  <si>
    <t>Почтовый</t>
  </si>
  <si>
    <t>addressPost</t>
  </si>
  <si>
    <t>Руководитель</t>
  </si>
  <si>
    <t>ФИО</t>
  </si>
  <si>
    <t>Едимичев Евгений Николаевич</t>
  </si>
  <si>
    <t>nameCEO</t>
  </si>
  <si>
    <t>Контактный телефон</t>
  </si>
  <si>
    <t>(499) 7602488</t>
  </si>
  <si>
    <t>phoneCEO</t>
  </si>
  <si>
    <t>Главный бухгалтер</t>
  </si>
  <si>
    <t>Гиниятова Татьяна Михайловна</t>
  </si>
  <si>
    <t>nameAccountant</t>
  </si>
  <si>
    <t>(495) 6164706</t>
  </si>
  <si>
    <t>phoneAccountant</t>
  </si>
  <si>
    <t>Должностное лицо, ответственное за составление формы</t>
  </si>
  <si>
    <t>Поздняков Виктор Анатольевич</t>
  </si>
  <si>
    <t>nameReporting</t>
  </si>
  <si>
    <t>Должность</t>
  </si>
  <si>
    <t>Начальник ОЭС</t>
  </si>
  <si>
    <t>positionReporting</t>
  </si>
  <si>
    <t>(499) 7602478</t>
  </si>
  <si>
    <t>phoneReporting</t>
  </si>
  <si>
    <t>e-mail</t>
  </si>
  <si>
    <t>utevvc@gmail.com</t>
  </si>
  <si>
    <t>emailReporting</t>
  </si>
  <si>
    <t>Дата последнего обновления реестра организаций: 23.01.2024, 21:36:42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</si>
  <si>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</si>
  <si>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</si>
  <si>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</si>
  <si>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</si>
  <si>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</si>
  <si>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16:46:27</t>
  </si>
  <si>
    <t>Статус отчёта</t>
  </si>
  <si>
    <t>Принят</t>
  </si>
  <si>
    <t>Февраль</t>
  </si>
  <si>
    <t>24.03.2023 11:55:20</t>
  </si>
  <si>
    <t>Март</t>
  </si>
  <si>
    <t>24.04.2023 17:12:48</t>
  </si>
  <si>
    <t>Апрель</t>
  </si>
  <si>
    <t>25.05.2023 14:48:40</t>
  </si>
  <si>
    <t>Май</t>
  </si>
  <si>
    <t>16.06.2023 10:31:27</t>
  </si>
  <si>
    <t>Июнь</t>
  </si>
  <si>
    <t>24.07.2023 14:29:36</t>
  </si>
  <si>
    <t>Июль</t>
  </si>
  <si>
    <t>25.08.2023 12:32:34</t>
  </si>
  <si>
    <t>Август</t>
  </si>
  <si>
    <t>15.09.2023 15:27:11</t>
  </si>
  <si>
    <t>Сентябрь</t>
  </si>
  <si>
    <t>24.10.2023 14:07:18</t>
  </si>
  <si>
    <t>Октябрь</t>
  </si>
  <si>
    <t>22.11.2023 15:04:06</t>
  </si>
  <si>
    <t>Ноябрь</t>
  </si>
  <si>
    <t>20.12.2023 15:08:34</t>
  </si>
  <si>
    <t>Декабрь</t>
  </si>
  <si>
    <t>23.01.2024 13:54:54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</si>
  <si>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</si>
  <si>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</si>
  <si>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</si>
  <si>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</si>
  <si>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</si>
  <si>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</si>
  <si>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</si>
  <si>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</si>
  <si>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</si>
  <si>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</si>
  <si>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</si>
  <si>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</si>
  <si>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</si>
  <si>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</si>
  <si>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</si>
  <si>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</si>
  <si>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</si>
  <si>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</si>
  <si>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</si>
  <si>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</si>
  <si>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</si>
  <si>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</si>
  <si>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</si>
  <si>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</si>
  <si>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</si>
  <si>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</si>
  <si>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</si>
  <si>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</si>
  <si>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</si>
  <si>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</si>
  <si>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</si>
  <si>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</si>
  <si>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</si>
  <si>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</si>
  <si>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</si>
  <si>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</si>
  <si>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</si>
  <si>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</si>
  <si>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</si>
  <si>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</si>
  <si>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</si>
  <si>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</si>
  <si>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</si>
  <si>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</si>
  <si>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</si>
  <si>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"Россети Московский регион"</t>
  </si>
  <si>
    <t>1057746555811</t>
  </si>
  <si>
    <t>5036065113</t>
  </si>
  <si>
    <t>997650001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</si>
  <si>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</si>
  <si>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</si>
  <si>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</si>
  <si>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</si>
  <si>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</si>
  <si>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</si>
  <si>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</si>
  <si>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</si>
  <si>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</si>
  <si>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</si>
  <si>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</si>
  <si>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</si>
  <si>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</si>
  <si>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</si>
  <si>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</si>
  <si>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</si>
  <si>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</si>
  <si>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</si>
  <si>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</si>
  <si>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</si>
  <si>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</si>
  <si>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</si>
  <si>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</si>
  <si>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</si>
  <si>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</si>
  <si>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</si>
  <si>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</si>
  <si>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</si>
  <si>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</si>
  <si>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</si>
  <si>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</si>
  <si>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</si>
  <si>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</si>
  <si>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</si>
  <si>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</si>
  <si>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</si>
  <si>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</si>
  <si>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</si>
  <si>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</si>
  <si>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АО "МСК Энерго"</t>
  </si>
  <si>
    <t>1035003351657</t>
  </si>
  <si>
    <t>5018054863</t>
  </si>
  <si>
    <t>501801001</t>
  </si>
  <si>
    <t>DYNAMIC.ENR.OUTCOME.ADJACENT.NET</t>
  </si>
  <si>
    <t>АО "ОЭК"</t>
  </si>
  <si>
    <t>1057746394155</t>
  </si>
  <si>
    <t>7720522853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</si>
  <si>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</si>
  <si>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</si>
  <si>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</si>
  <si>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</si>
  <si>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</si>
  <si>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</si>
  <si>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</si>
  <si>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</si>
  <si>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</si>
  <si>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</si>
  <si>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</si>
  <si>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</si>
  <si>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</si>
  <si>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</si>
  <si>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</si>
  <si>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</si>
  <si>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</si>
  <si>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</si>
  <si>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</si>
  <si>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</si>
  <si>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</si>
  <si>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</si>
  <si>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</si>
  <si>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</si>
  <si>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</si>
  <si>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</si>
  <si>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</si>
  <si>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</si>
  <si>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</si>
  <si>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</si>
  <si>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</si>
  <si>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</si>
  <si>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</si>
  <si>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</si>
  <si>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</si>
  <si>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</si>
  <si>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</si>
  <si>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</si>
  <si>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</si>
  <si>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</si>
  <si>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</si>
  <si>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</si>
  <si>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</si>
  <si>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</si>
  <si>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</si>
  <si>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</si>
  <si>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</si>
  <si>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</si>
  <si>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</si>
  <si>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</si>
  <si>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</si>
  <si>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</si>
  <si>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</si>
  <si>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</si>
  <si>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</si>
  <si>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</si>
  <si>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</si>
  <si>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</si>
  <si>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</si>
  <si>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</si>
  <si>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</si>
  <si>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</si>
  <si>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</si>
  <si>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</si>
  <si>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</si>
  <si>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</si>
  <si>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</si>
  <si>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</si>
  <si>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</si>
  <si>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</si>
  <si>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</si>
  <si>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</si>
  <si>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</si>
  <si>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</si>
  <si>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</si>
  <si>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</si>
  <si>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</si>
  <si>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</si>
  <si>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</si>
  <si>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</si>
  <si>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</si>
  <si>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</si>
  <si>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</si>
  <si>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</si>
  <si>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</si>
  <si>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</si>
  <si>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</si>
  <si>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</si>
  <si>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</si>
  <si>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</si>
  <si>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</si>
  <si>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</si>
  <si>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</si>
  <si>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</si>
  <si>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</si>
  <si>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</si>
  <si>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</si>
  <si>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</si>
  <si>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</si>
  <si>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</si>
  <si>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</si>
  <si>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</si>
  <si>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</si>
  <si>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</si>
  <si>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</si>
  <si>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</si>
  <si>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</si>
  <si>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</si>
  <si>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</si>
  <si>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</si>
  <si>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</si>
  <si>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</si>
  <si>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</si>
  <si>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</si>
  <si>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</si>
  <si>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</si>
  <si>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</si>
  <si>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</si>
  <si>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</si>
  <si>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</si>
  <si>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</si>
  <si>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</si>
  <si>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</si>
  <si>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</si>
  <si>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</si>
  <si>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</si>
  <si>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</si>
  <si>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</si>
  <si>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</si>
  <si>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</si>
  <si>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</si>
  <si>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</si>
  <si>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</si>
  <si>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</si>
  <si>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</si>
  <si>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</si>
  <si>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</si>
  <si>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</si>
  <si>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</si>
  <si>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</si>
  <si>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</si>
  <si>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</si>
  <si>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</si>
  <si>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</si>
  <si>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</si>
  <si>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</si>
  <si>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</si>
  <si>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</si>
  <si>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</si>
  <si>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</si>
  <si>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</si>
  <si>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</si>
  <si>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</si>
  <si>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</si>
  <si>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</si>
  <si>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</si>
  <si>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</si>
  <si>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</si>
  <si>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</si>
  <si>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</si>
  <si>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</si>
  <si>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</si>
  <si>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</si>
  <si>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</si>
  <si>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</si>
  <si>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</si>
  <si>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</si>
  <si>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</si>
  <si>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</si>
  <si>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</si>
  <si>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</si>
  <si>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</si>
  <si>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</si>
  <si>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</si>
  <si>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</si>
  <si>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</si>
  <si>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</si>
  <si>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</si>
  <si>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</si>
  <si>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</si>
  <si>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</si>
  <si>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</si>
  <si>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</si>
  <si>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</si>
  <si>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</si>
  <si>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</si>
  <si>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</si>
  <si>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</si>
  <si>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</si>
  <si>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</si>
  <si>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</si>
  <si>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</si>
  <si>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</si>
  <si>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</si>
  <si>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</si>
  <si>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</si>
  <si>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</si>
  <si>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</si>
  <si>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</si>
  <si>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</si>
  <si>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</si>
  <si>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</si>
  <si>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</si>
  <si>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</si>
  <si>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</si>
  <si>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</si>
  <si>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</si>
  <si>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</si>
  <si>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</si>
  <si>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</si>
  <si>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</si>
  <si>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</si>
  <si>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</si>
  <si>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</si>
  <si>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</si>
  <si>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</si>
  <si>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</si>
  <si>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</si>
  <si>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</si>
  <si>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</si>
  <si>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</si>
  <si>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</si>
  <si>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</si>
  <si>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</si>
  <si>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</si>
  <si>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</si>
  <si>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</si>
  <si>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</si>
  <si>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</si>
  <si>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</si>
  <si>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</si>
  <si>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</si>
  <si>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</si>
  <si>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</si>
  <si>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</si>
  <si>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</si>
  <si>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</si>
  <si>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</si>
  <si>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</si>
  <si>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</si>
  <si>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</si>
  <si>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eedimichev</t>
  </si>
  <si>
    <t>LOGIN</t>
  </si>
  <si>
    <t>MONTH_LIST</t>
  </si>
  <si>
    <t>YEAR_LIST</t>
  </si>
  <si>
    <t>Амурская область</t>
  </si>
  <si>
    <t>RU28</t>
  </si>
  <si>
    <t>Да</t>
  </si>
  <si>
    <t>22465D59E1351F3D1CA844CBC86B25EB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</si>
  <si>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</si>
  <si>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</si>
  <si>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</si>
  <si>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</si>
  <si>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</si>
  <si>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</si>
  <si>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</si>
  <si>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</si>
  <si>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</si>
  <si>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</si>
  <si>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</si>
  <si>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</si>
  <si>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cbYuRWQOLnwHSXSPpYITUMWmCVHzxBEXvAEryrmhMULxqyQpfXNYvvcexfuPYVmG77i37i174i190, 194i226i26i8DFC745DB7CBCE0ABD718CDF172DBC17E23dJANd2409t36t42t001451000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</si>
  <si>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</si>
  <si>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</si>
  <si>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</si>
  <si>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</si>
  <si>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</si>
  <si>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</si>
  <si>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</si>
  <si>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</si>
  <si>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</si>
  <si>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</si>
  <si>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</si>
  <si>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</si>
  <si>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</si>
  <si>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</si>
  <si>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</si>
  <si>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</si>
  <si>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</si>
  <si>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</si>
  <si>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</si>
  <si>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</si>
  <si>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</si>
  <si>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</si>
  <si>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</si>
  <si>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</si>
  <si>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</si>
  <si>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</si>
  <si>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</si>
  <si>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</si>
  <si>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</si>
  <si>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</si>
  <si>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</si>
  <si>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</si>
  <si>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</si>
  <si>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</si>
  <si>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</si>
  <si>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</si>
  <si>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</si>
  <si>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</si>
  <si>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</si>
  <si>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</si>
  <si>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</si>
  <si>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</si>
  <si>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</si>
  <si>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</si>
  <si>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</si>
  <si>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</si>
  <si>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</si>
  <si>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</si>
  <si>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</si>
  <si>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</si>
  <si>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</si>
  <si>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</si>
  <si>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</si>
  <si>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</si>
  <si>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</si>
  <si>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</si>
  <si>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</si>
  <si>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</si>
  <si>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</si>
  <si>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</si>
  <si>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</si>
  <si>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</si>
  <si>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</si>
  <si>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</si>
  <si>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</si>
  <si>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</si>
  <si>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</si>
  <si>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</si>
  <si>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</si>
  <si>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</si>
  <si>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</si>
  <si>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</si>
  <si>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</si>
  <si>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</si>
  <si>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</si>
  <si>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</si>
  <si>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</si>
  <si>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</si>
  <si>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</si>
  <si>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</si>
  <si>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</si>
  <si>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</si>
  <si>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</si>
  <si>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</si>
  <si>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</si>
  <si>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</si>
  <si>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</si>
  <si>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</si>
  <si>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</si>
  <si>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</si>
  <si>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</si>
  <si>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</si>
  <si>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</si>
  <si>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</si>
  <si>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</si>
  <si>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</si>
  <si>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</si>
  <si>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</si>
  <si>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</si>
  <si>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</si>
  <si>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</si>
  <si>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</si>
  <si>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</si>
  <si>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</si>
  <si>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</si>
  <si>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</si>
  <si>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</si>
  <si>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</si>
  <si>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</si>
  <si>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</si>
  <si>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</si>
  <si>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</si>
  <si>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</si>
  <si>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</si>
  <si>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</si>
  <si>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</si>
  <si>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</si>
  <si>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</si>
  <si>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</si>
  <si>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</si>
  <si>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</si>
  <si>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</si>
  <si>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</si>
  <si>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</si>
  <si>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</si>
  <si>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</si>
  <si>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</si>
  <si>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</si>
  <si>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</si>
  <si>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</si>
  <si>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</si>
  <si>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</si>
  <si>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</si>
  <si>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</si>
  <si>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</si>
  <si>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</si>
  <si>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</si>
  <si>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</si>
  <si>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</si>
  <si>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</si>
  <si>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</si>
  <si>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</si>
  <si>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</si>
  <si>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</si>
  <si>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</si>
  <si>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</si>
  <si>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</si>
  <si>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</si>
  <si>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</si>
  <si>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</si>
  <si>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</si>
  <si>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</si>
  <si>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</si>
  <si>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</si>
  <si>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</si>
  <si>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</si>
  <si>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</si>
  <si>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</si>
  <si>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</si>
  <si>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</si>
  <si>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</si>
  <si>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</si>
  <si>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</si>
  <si>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</si>
  <si>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</si>
  <si>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</si>
  <si>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</si>
  <si>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</si>
  <si>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</si>
  <si>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</si>
  <si>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</si>
  <si>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</si>
  <si>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</si>
  <si>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</si>
  <si>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</si>
  <si>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</si>
  <si>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</si>
  <si>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</si>
  <si>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</si>
  <si>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</si>
  <si>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</si>
  <si>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</si>
  <si>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</si>
  <si>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</si>
  <si>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</si>
  <si>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</si>
  <si>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</si>
  <si>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</si>
  <si>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</si>
  <si>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</si>
  <si>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</si>
  <si>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</si>
  <si>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</si>
  <si>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</si>
  <si>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</si>
  <si>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</si>
  <si>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</si>
  <si>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</si>
  <si>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</si>
  <si>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</si>
  <si>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</si>
  <si>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</si>
  <si>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</si>
  <si>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</si>
  <si>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</si>
  <si>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</si>
  <si>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</si>
  <si>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</si>
  <si>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</si>
  <si>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</si>
  <si>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</si>
  <si>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</si>
  <si>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</si>
  <si>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</si>
  <si>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</si>
  <si>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</si>
  <si>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</si>
  <si>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</si>
  <si>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</si>
  <si>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</si>
  <si>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</si>
  <si>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</si>
  <si>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</si>
  <si>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</si>
  <si>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</si>
  <si>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</si>
  <si>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</si>
  <si>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</si>
  <si>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</si>
  <si>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</si>
  <si>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</si>
  <si>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</si>
  <si>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</si>
  <si>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</si>
  <si>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</si>
  <si>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</si>
  <si>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</si>
  <si>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</si>
  <si>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</si>
  <si>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</si>
  <si>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</si>
  <si>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</si>
  <si>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</si>
  <si>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</si>
  <si>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</si>
  <si>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</si>
  <si>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</si>
  <si>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</si>
  <si>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</si>
  <si>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</si>
  <si>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</si>
  <si>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</si>
  <si>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</si>
  <si>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</si>
  <si>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</si>
  <si>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</si>
  <si>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</si>
  <si>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</si>
  <si>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</si>
  <si>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</si>
  <si>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</si>
  <si>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</si>
  <si>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</si>
  <si>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</si>
  <si>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</si>
  <si>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</si>
  <si>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</si>
  <si>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</si>
  <si>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</si>
  <si>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</si>
  <si>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</si>
  <si>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</si>
  <si>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</si>
  <si>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</si>
  <si>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</si>
  <si>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</si>
  <si>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</si>
  <si>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</si>
  <si>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</si>
  <si>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</si>
  <si>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</si>
  <si>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</si>
  <si>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</si>
  <si>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</si>
  <si>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</si>
  <si>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</si>
  <si>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</si>
  <si>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</si>
  <si>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</si>
  <si>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</si>
  <si>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</si>
  <si>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</si>
  <si>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</si>
  <si>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</si>
  <si>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</si>
  <si>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</si>
  <si>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</si>
  <si>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</si>
  <si>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</si>
  <si>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</si>
  <si>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</si>
  <si>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</si>
  <si>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</si>
  <si>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</si>
  <si>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</si>
  <si>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</si>
  <si>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</si>
  <si>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</si>
  <si>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</si>
  <si>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</si>
  <si>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</si>
  <si>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АМО ЗИЛ</t>
  </si>
  <si>
    <t>7725043886</t>
  </si>
  <si>
    <t>774801001</t>
  </si>
  <si>
    <t>1027700135759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</si>
  <si>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</si>
  <si>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Y</t>
  </si>
  <si>
    <t>774850001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</si>
  <si>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</si>
  <si>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</si>
  <si>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</si>
  <si>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</si>
  <si>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</si>
  <si>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"Атомэнергопромсбыт"</t>
  </si>
  <si>
    <t>7725828549</t>
  </si>
  <si>
    <t>770501001</t>
  </si>
  <si>
    <t>1147746520767</t>
  </si>
  <si>
    <t>/Электроэнергетика/Сбыт ЭЭ/Нерегулируемый сбыт</t>
  </si>
  <si>
    <t>АО "Белгородэнергосбыт"</t>
  </si>
  <si>
    <t>3123110760</t>
  </si>
  <si>
    <t>775050001</t>
  </si>
  <si>
    <t>1043108002321</t>
  </si>
  <si>
    <t>АО "ГКНПЦ им. М.В.Хруничева"</t>
  </si>
  <si>
    <t>7730239877</t>
  </si>
  <si>
    <t>773001001</t>
  </si>
  <si>
    <t>5177746220361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</si>
  <si>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</si>
  <si>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</si>
  <si>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</si>
  <si>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</si>
  <si>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</si>
  <si>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</si>
  <si>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</si>
  <si>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</si>
  <si>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</si>
  <si>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"Газпромнефть - МНПЗ"</t>
  </si>
  <si>
    <t>7723006328</t>
  </si>
  <si>
    <t>772301001</t>
  </si>
  <si>
    <t>1027700500190</t>
  </si>
  <si>
    <t>/Электроэнергетика/Передача ЭЭ/РСО :: /Электроэнергетика/Сбыт ЭЭ/Нерегулируемый сбыт</t>
  </si>
  <si>
    <t>АО "ДУКС"</t>
  </si>
  <si>
    <t>7714077682</t>
  </si>
  <si>
    <t>771401001</t>
  </si>
  <si>
    <t>1027700010579</t>
  </si>
  <si>
    <t>АО "ЕЭСнК"</t>
  </si>
  <si>
    <t>7727232575</t>
  </si>
  <si>
    <t>1027727016350</t>
  </si>
  <si>
    <t>АО "ИННОВАТТ"</t>
  </si>
  <si>
    <t>7726477798</t>
  </si>
  <si>
    <t>772601001</t>
  </si>
  <si>
    <t>1217700246917</t>
  </si>
  <si>
    <t>АО "Инвесттраст"</t>
  </si>
  <si>
    <t>7751048224</t>
  </si>
  <si>
    <t>775101001</t>
  </si>
  <si>
    <t>1177746538969</t>
  </si>
  <si>
    <t>АО "МОСГАЗ"</t>
  </si>
  <si>
    <t>7709919968</t>
  </si>
  <si>
    <t>1127747295686</t>
  </si>
  <si>
    <t>/Электроэнергетика/Производство ЭЭ/Некомбинированная выработка</t>
  </si>
  <si>
    <t>АО "Международный аэропорт Внуково"</t>
  </si>
  <si>
    <t>7710404473</t>
  </si>
  <si>
    <t>1027700024835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</si>
  <si>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</si>
  <si>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</si>
  <si>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</si>
  <si>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</si>
  <si>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</si>
  <si>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</si>
  <si>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</si>
  <si>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</si>
  <si>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</si>
  <si>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</si>
  <si>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1057746557329</t>
  </si>
  <si>
    <t>/Электроэнергетика/Сбыт ЭЭ/ГП</t>
  </si>
  <si>
    <t>АО "Научно-исследовательский центр электронной вычислительной техники"</t>
  </si>
  <si>
    <t>7726019325</t>
  </si>
  <si>
    <t>1027700015298</t>
  </si>
  <si>
    <t>АО "ОДК"</t>
  </si>
  <si>
    <t>7731644035</t>
  </si>
  <si>
    <t>997450001</t>
  </si>
  <si>
    <t>1107746081717</t>
  </si>
  <si>
    <t>АО "ОЭЗ" "Технополис Москва"</t>
  </si>
  <si>
    <t>7735143008</t>
  </si>
  <si>
    <t>770201001</t>
  </si>
  <si>
    <t>1157746364060</t>
  </si>
  <si>
    <t>АО "Оборонэнерго"</t>
  </si>
  <si>
    <t>7704726225</t>
  </si>
  <si>
    <t>770801001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</si>
  <si>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</si>
  <si>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</si>
  <si>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</si>
  <si>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</si>
  <si>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</si>
  <si>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</si>
  <si>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</si>
  <si>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 :: /Электроэнергетика/Сбыт ЭЭ/ГП</t>
  </si>
  <si>
    <t>АО "Промышленные инновации"</t>
  </si>
  <si>
    <t>7725524660</t>
  </si>
  <si>
    <t>772401001</t>
  </si>
  <si>
    <t>1047796861793</t>
  </si>
  <si>
    <t>АО "СОЦИУМ-ЭНЕРГОСИСТЕМЫ"</t>
  </si>
  <si>
    <t>7743222662</t>
  </si>
  <si>
    <t>774301001</t>
  </si>
  <si>
    <t>1177746893400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</si>
  <si>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</si>
  <si>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АО "Сибурэнергоменеджмент"</t>
  </si>
  <si>
    <t>7727276526</t>
  </si>
  <si>
    <t>366301001</t>
  </si>
  <si>
    <t>1063667286858</t>
  </si>
  <si>
    <t>АО "Транссервисэнерго"</t>
  </si>
  <si>
    <t>7710430593</t>
  </si>
  <si>
    <t>771001001</t>
  </si>
  <si>
    <t>1037700058417</t>
  </si>
  <si>
    <t>АО "ЭнТел"</t>
  </si>
  <si>
    <t>9725030418</t>
  </si>
  <si>
    <t>772501001</t>
  </si>
  <si>
    <t>1207700086110</t>
  </si>
  <si>
    <t>АО "ЭнергоТЭК"</t>
  </si>
  <si>
    <t>7727338807</t>
  </si>
  <si>
    <t>772701001</t>
  </si>
  <si>
    <t>1187746136863</t>
  </si>
  <si>
    <t>АО "Энергоинвест"</t>
  </si>
  <si>
    <t>7727705694</t>
  </si>
  <si>
    <t>771501001</t>
  </si>
  <si>
    <t>1097746770582</t>
  </si>
  <si>
    <t>АО "Энергосбытовая компания "Восток"</t>
  </si>
  <si>
    <t>7705424509</t>
  </si>
  <si>
    <t>1037739123696</t>
  </si>
  <si>
    <t>АО «Концерн Росэнергоатом»</t>
  </si>
  <si>
    <t>7721632827</t>
  </si>
  <si>
    <t>772101001</t>
  </si>
  <si>
    <t>5087746119951</t>
  </si>
  <si>
    <t>АО «МОЭК Системы учета»</t>
  </si>
  <si>
    <t>7743628060</t>
  </si>
  <si>
    <t>1077746153210</t>
  </si>
  <si>
    <t>АО «Синтез Групп»</t>
  </si>
  <si>
    <t>7719609274</t>
  </si>
  <si>
    <t>773401001</t>
  </si>
  <si>
    <t>1067759055242</t>
  </si>
  <si>
    <t>Акционерное общество «Территориальная Сетевая Организация Юго-Запада»</t>
  </si>
  <si>
    <t>7727807054</t>
  </si>
  <si>
    <t>1137746517809</t>
  </si>
  <si>
    <t>ГУП "Московский метрополитен"</t>
  </si>
  <si>
    <t>7702038150</t>
  </si>
  <si>
    <t>1027700096280</t>
  </si>
  <si>
    <t>ГУП "Моссвет"</t>
  </si>
  <si>
    <t>7703214270</t>
  </si>
  <si>
    <t>770301001</t>
  </si>
  <si>
    <t>1027700073081</t>
  </si>
  <si>
    <t>ГУП города Москвы "Экотехпром"</t>
  </si>
  <si>
    <t>7706043312</t>
  </si>
  <si>
    <t>1027739016161</t>
  </si>
  <si>
    <t>ЗАО "Балашихинская электросеть"</t>
  </si>
  <si>
    <t>5001003540</t>
  </si>
  <si>
    <t>500101001</t>
  </si>
  <si>
    <t>1025000513603</t>
  </si>
  <si>
    <t>ЗАО "Микояновский мясокомбинат"</t>
  </si>
  <si>
    <t>7722169626</t>
  </si>
  <si>
    <t>774950001</t>
  </si>
  <si>
    <t>1027739019934</t>
  </si>
  <si>
    <t>ЗАО "Электросеть"</t>
  </si>
  <si>
    <t>7714734225</t>
  </si>
  <si>
    <t>1087746413468</t>
  </si>
  <si>
    <t>ЗАО Кварцит</t>
  </si>
  <si>
    <t>5005027238</t>
  </si>
  <si>
    <t>500501001</t>
  </si>
  <si>
    <t>1025000922308</t>
  </si>
  <si>
    <t>КП "МЭД"</t>
  </si>
  <si>
    <t>7719034354</t>
  </si>
  <si>
    <t>1027700513532</t>
  </si>
  <si>
    <t>Кировский филиал ООО "ЕЭС-Гарант"</t>
  </si>
  <si>
    <t>5024173259</t>
  </si>
  <si>
    <t>434543001</t>
  </si>
  <si>
    <t>1175024009918</t>
  </si>
  <si>
    <t>МУП "ВИДНОВСКОЕ ПТО ГХ"</t>
  </si>
  <si>
    <t>5003002816</t>
  </si>
  <si>
    <t>500301001</t>
  </si>
  <si>
    <t>1025000651510</t>
  </si>
  <si>
    <t>МУП "Троицкая электросеть"</t>
  </si>
  <si>
    <t>5046065560</t>
  </si>
  <si>
    <t>1045009350044</t>
  </si>
  <si>
    <t>/Электроэнергетика/Передача ЭЭ/РСО :: /Электроэнергетика/Сбыт ЭЭ/Нерегулируемый сбыт :: /Электроэнергетика/Сбыт ЭЭ/ГП</t>
  </si>
  <si>
    <t>МУП «Электросеть городского округа Щербинка»</t>
  </si>
  <si>
    <t>5051002157</t>
  </si>
  <si>
    <t>1025007516522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</si>
  <si>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</si>
  <si>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</si>
  <si>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</si>
  <si>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</si>
  <si>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ОАО "ВТИ"</t>
  </si>
  <si>
    <t>7725054856</t>
  </si>
  <si>
    <t>1027700158485</t>
  </si>
  <si>
    <t>ОАО "ЗВИ"</t>
  </si>
  <si>
    <t>7725008610</t>
  </si>
  <si>
    <t>1027700002351</t>
  </si>
  <si>
    <t>ОАО "Машиностроительный завод "Маяк"</t>
  </si>
  <si>
    <t>7719024042</t>
  </si>
  <si>
    <t>771901001</t>
  </si>
  <si>
    <t>1027700319954</t>
  </si>
  <si>
    <t>ОАО "НИИЭС"</t>
  </si>
  <si>
    <t>7733021533</t>
  </si>
  <si>
    <t>773301001</t>
  </si>
  <si>
    <t>1027739536868</t>
  </si>
  <si>
    <t>ОАО "Олимпийский комплекс "Лужники"</t>
  </si>
  <si>
    <t>7704077210</t>
  </si>
  <si>
    <t>1027700111120</t>
  </si>
  <si>
    <t>ОАО "РЖД" (Октябрьская дирекция по энергообеспечению – СП "Трансэнерго" - филиала ОАО "РЖД")</t>
  </si>
  <si>
    <t>783845004</t>
  </si>
  <si>
    <t>ОАО "Тушинский машиностроительный завод"</t>
  </si>
  <si>
    <t>7733022008</t>
  </si>
  <si>
    <t>1027700331053</t>
  </si>
  <si>
    <t>ООО "Базис-С"</t>
  </si>
  <si>
    <t>7705718668</t>
  </si>
  <si>
    <t>1067746348845</t>
  </si>
  <si>
    <t>ООО "ВТК-ИНВЕСТ"</t>
  </si>
  <si>
    <t>7731463230</t>
  </si>
  <si>
    <t>1147746024458</t>
  </si>
  <si>
    <t>ООО "ГАЛИОН"</t>
  </si>
  <si>
    <t>7751081694</t>
  </si>
  <si>
    <t>5177746006312</t>
  </si>
  <si>
    <t>ООО "ГАРАНТ ПЛЮС"</t>
  </si>
  <si>
    <t>7709756784</t>
  </si>
  <si>
    <t>502401001</t>
  </si>
  <si>
    <t>1077759934284</t>
  </si>
  <si>
    <t>ООО "ГРИНН Энергосбыт"</t>
  </si>
  <si>
    <t>4632116134</t>
  </si>
  <si>
    <t>463201001</t>
  </si>
  <si>
    <t>1104632000186</t>
  </si>
  <si>
    <t>ООО "ГЭК"</t>
  </si>
  <si>
    <t>7702444458</t>
  </si>
  <si>
    <t>1187746863182</t>
  </si>
  <si>
    <t>ООО "Газпромнефть-Энергосервис"</t>
  </si>
  <si>
    <t>7727306280</t>
  </si>
  <si>
    <t>5167746416624</t>
  </si>
  <si>
    <t>ООО "Гарант Энерго"</t>
  </si>
  <si>
    <t>7709782777</t>
  </si>
  <si>
    <t>770901001</t>
  </si>
  <si>
    <t>1087746321827</t>
  </si>
  <si>
    <t>ООО "ГлавЭнергоСбыт"</t>
  </si>
  <si>
    <t>7725571452</t>
  </si>
  <si>
    <t>1067746647583</t>
  </si>
  <si>
    <t>ООО "Гортрансэнерго"</t>
  </si>
  <si>
    <t>7718822144</t>
  </si>
  <si>
    <t>771801001</t>
  </si>
  <si>
    <t>1107746818948</t>
  </si>
  <si>
    <t>ООО "ЕФН Эко Сервис"</t>
  </si>
  <si>
    <t>7736552814</t>
  </si>
  <si>
    <t>1077746007756</t>
  </si>
  <si>
    <t>ООО "ЕФН-Экотехпром МСЗ 3"</t>
  </si>
  <si>
    <t>7737520364</t>
  </si>
  <si>
    <t>5077746776047</t>
  </si>
  <si>
    <t>ООО "ЕЭС-Гарант"</t>
  </si>
  <si>
    <t>ООО "Инвестиционно-проектная группа "СИНЭФ"</t>
  </si>
  <si>
    <t>7719606210</t>
  </si>
  <si>
    <t>5067746962070</t>
  </si>
  <si>
    <t>ООО "КИТ-ИСК"</t>
  </si>
  <si>
    <t>7702633247</t>
  </si>
  <si>
    <t>1077746335776</t>
  </si>
  <si>
    <t>ООО "КМА-Энергосбыт"</t>
  </si>
  <si>
    <t>4633042206</t>
  </si>
  <si>
    <t>463301001</t>
  </si>
  <si>
    <t>1224600006476</t>
  </si>
  <si>
    <t>ООО "КНАУФ ЭНЕРГИЯ"</t>
  </si>
  <si>
    <t>7729677594</t>
  </si>
  <si>
    <t>1117746197964</t>
  </si>
  <si>
    <t>ООО "КЭС"</t>
  </si>
  <si>
    <t>2308138781</t>
  </si>
  <si>
    <t>230801001</t>
  </si>
  <si>
    <t>1072308013073</t>
  </si>
  <si>
    <t>ООО "Каскад-Энергосбыт"</t>
  </si>
  <si>
    <t>4028033356</t>
  </si>
  <si>
    <t>402801001</t>
  </si>
  <si>
    <t>1054004004779</t>
  </si>
  <si>
    <t>ООО "Каскад-Энергосеть"</t>
  </si>
  <si>
    <t>4028033476</t>
  </si>
  <si>
    <t>1054004005395</t>
  </si>
  <si>
    <t>ООО "Люкс Энерджи"</t>
  </si>
  <si>
    <t>7731395702</t>
  </si>
  <si>
    <t>773101001</t>
  </si>
  <si>
    <t>1187746091884</t>
  </si>
  <si>
    <t>ООО "МАРЭМ+"</t>
  </si>
  <si>
    <t>7702387915</t>
  </si>
  <si>
    <t>1157746714740</t>
  </si>
  <si>
    <t>ООО "МЕЧЕЛ-ЭНЕРГО"</t>
  </si>
  <si>
    <t>7722245108</t>
  </si>
  <si>
    <t>1027700016706</t>
  </si>
  <si>
    <t>ООО "МОЭК Системы учета"</t>
  </si>
  <si>
    <t>7743408917</t>
  </si>
  <si>
    <t>1237700095610</t>
  </si>
  <si>
    <t>ООО "МТС ЭНЕРГО"</t>
  </si>
  <si>
    <t>9709006506</t>
  </si>
  <si>
    <t>1177746748376</t>
  </si>
  <si>
    <t>ООО "Межрегиональная энергосбытовая компания" (ООО "Межрегионсбыт")</t>
  </si>
  <si>
    <t>7704550388</t>
  </si>
  <si>
    <t>1057746444634</t>
  </si>
  <si>
    <t>ООО "Миллениум"</t>
  </si>
  <si>
    <t>5906121589</t>
  </si>
  <si>
    <t>590601001</t>
  </si>
  <si>
    <t>1135906004739</t>
  </si>
  <si>
    <t>ООО "Монолит Энерго"</t>
  </si>
  <si>
    <t>9725034638</t>
  </si>
  <si>
    <t>1207700280480</t>
  </si>
  <si>
    <t>ООО "Нагатино-Энергосеть"</t>
  </si>
  <si>
    <t>7725648497</t>
  </si>
  <si>
    <t>5087746296127</t>
  </si>
  <si>
    <t>ООО "Наро-Фоминская электросетевая компания"</t>
  </si>
  <si>
    <t>5030046058</t>
  </si>
  <si>
    <t>503001001</t>
  </si>
  <si>
    <t>1045005903744</t>
  </si>
  <si>
    <t>ООО "ОСК-Энерго"</t>
  </si>
  <si>
    <t>5263057670</t>
  </si>
  <si>
    <t>783801001</t>
  </si>
  <si>
    <t>1065263039005</t>
  </si>
  <si>
    <t>ООО "ОЭСК"</t>
  </si>
  <si>
    <t>7751034542</t>
  </si>
  <si>
    <t>5167746510949</t>
  </si>
  <si>
    <t>ООО "Объединенная электросетевая компания"</t>
  </si>
  <si>
    <t>7723408549</t>
  </si>
  <si>
    <t>1157746838149</t>
  </si>
  <si>
    <t>ООО "ПО Электро групп"</t>
  </si>
  <si>
    <t>7725684576</t>
  </si>
  <si>
    <t>1097746836989</t>
  </si>
  <si>
    <t>ООО "ПОЛЕТ-ИНЖЕНЕР"</t>
  </si>
  <si>
    <t>9709020814</t>
  </si>
  <si>
    <t>5177746386538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</si>
  <si>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</si>
  <si>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</si>
  <si>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</si>
  <si>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</si>
  <si>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</si>
  <si>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</si>
  <si>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</si>
  <si>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</si>
  <si>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</si>
  <si>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</si>
  <si>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"РОСМИКС"</t>
  </si>
  <si>
    <t>7719284001</t>
  </si>
  <si>
    <t>1037719054053</t>
  </si>
  <si>
    <t>ООО "РТК Энергосбыт"</t>
  </si>
  <si>
    <t>9728002634</t>
  </si>
  <si>
    <t>772201001</t>
  </si>
  <si>
    <t>1207700157983</t>
  </si>
  <si>
    <t>ООО "РУСЭНЕРГО"</t>
  </si>
  <si>
    <t>4401144416</t>
  </si>
  <si>
    <t>1134401010083</t>
  </si>
  <si>
    <t>ООО "РЭК"</t>
  </si>
  <si>
    <t>3123351597</t>
  </si>
  <si>
    <t>1143123015860</t>
  </si>
  <si>
    <t>ООО "Развитие"</t>
  </si>
  <si>
    <t>7725496815</t>
  </si>
  <si>
    <t>1187746784620</t>
  </si>
  <si>
    <t>ООО "РегионЭнергоСбыт"</t>
  </si>
  <si>
    <t>7704729459</t>
  </si>
  <si>
    <t>770401001</t>
  </si>
  <si>
    <t>1097746384900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</si>
  <si>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</si>
  <si>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</si>
  <si>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</si>
  <si>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</si>
  <si>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</si>
  <si>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</si>
  <si>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"СЕТЬЭНЕРГОТРАНС"</t>
  </si>
  <si>
    <t>7733751346</t>
  </si>
  <si>
    <t>1107746949595</t>
  </si>
  <si>
    <t>ООО "СК ЭНЕРГИЯ"</t>
  </si>
  <si>
    <t>7724474505</t>
  </si>
  <si>
    <t>1197746298969</t>
  </si>
  <si>
    <t>ООО "Самолет-Прогресс"</t>
  </si>
  <si>
    <t>7731317983</t>
  </si>
  <si>
    <t>1167746526530</t>
  </si>
  <si>
    <t>ООО "Система"</t>
  </si>
  <si>
    <t>9725034250</t>
  </si>
  <si>
    <t>1207700265904</t>
  </si>
  <si>
    <t>ООО "Ситиэнерго"</t>
  </si>
  <si>
    <t>7706593549</t>
  </si>
  <si>
    <t>1057748339791</t>
  </si>
  <si>
    <t>ООО "Техпромэксперт"</t>
  </si>
  <si>
    <t>7706760077</t>
  </si>
  <si>
    <t>1117746620166</t>
  </si>
  <si>
    <t>ООО "Транснефтьэнерго"</t>
  </si>
  <si>
    <t>7703552167</t>
  </si>
  <si>
    <t>1057747096990</t>
  </si>
  <si>
    <t>ООО "Фирма "Дельта-1"</t>
  </si>
  <si>
    <t>7716147487</t>
  </si>
  <si>
    <t>771601001</t>
  </si>
  <si>
    <t>1027739903564</t>
  </si>
  <si>
    <t>ООО "Хартия"</t>
  </si>
  <si>
    <t>7703770101</t>
  </si>
  <si>
    <t>1127746462250</t>
  </si>
  <si>
    <t>ООО "ЦЕНТРЭЛЕКТРОСЕТЬ"</t>
  </si>
  <si>
    <t>9731086722</t>
  </si>
  <si>
    <t>1217700617617</t>
  </si>
  <si>
    <t>ООО "ЦЭС Инвест"</t>
  </si>
  <si>
    <t>7716923228</t>
  </si>
  <si>
    <t>772801001</t>
  </si>
  <si>
    <t>1187746877108</t>
  </si>
  <si>
    <t>ООО "Центральная Энергосбытовая Компания"</t>
  </si>
  <si>
    <t>6950076383</t>
  </si>
  <si>
    <t>1086952002818</t>
  </si>
  <si>
    <t>ООО "Центрэнерго"</t>
  </si>
  <si>
    <t>7703728269</t>
  </si>
  <si>
    <t>1107746762012</t>
  </si>
  <si>
    <t>ООО "Черкизово ТЭК"</t>
  </si>
  <si>
    <t>7714974474</t>
  </si>
  <si>
    <t>1177746151978</t>
  </si>
  <si>
    <t>ООО "ЭНЕРГОКОНСАЛТ"</t>
  </si>
  <si>
    <t>7702387312</t>
  </si>
  <si>
    <t>1157746678760</t>
  </si>
  <si>
    <t>ООО "ЭНЕРГОСБЫТХОЛДИНГ"</t>
  </si>
  <si>
    <t>7703599239</t>
  </si>
  <si>
    <t>1067746779506</t>
  </si>
  <si>
    <t>ООО "ЭСКФ"</t>
  </si>
  <si>
    <t>7804665625</t>
  </si>
  <si>
    <t>780401001</t>
  </si>
  <si>
    <t>1207800027918</t>
  </si>
  <si>
    <t>ООО "Электро-Сетевая Компания "СИТИ"</t>
  </si>
  <si>
    <t>7730587063</t>
  </si>
  <si>
    <t>1087746851477</t>
  </si>
  <si>
    <t>ООО "Электросервис"</t>
  </si>
  <si>
    <t>9718132384</t>
  </si>
  <si>
    <t>1197746190146</t>
  </si>
  <si>
    <t>ООО "Элма-Энерго"</t>
  </si>
  <si>
    <t>7735572790</t>
  </si>
  <si>
    <t>773501001</t>
  </si>
  <si>
    <t>1107746879591</t>
  </si>
  <si>
    <t>ООО "Энергии Технологии"</t>
  </si>
  <si>
    <t>7743639382</t>
  </si>
  <si>
    <t>5077746554606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</si>
  <si>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</si>
  <si>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</si>
  <si>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</si>
  <si>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</si>
  <si>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</si>
  <si>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</si>
  <si>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"ЭнергоПромИнвест"</t>
  </si>
  <si>
    <t>7713565253</t>
  </si>
  <si>
    <t>1057748250339</t>
  </si>
  <si>
    <t>ООО "ЭнергоРОК-1"</t>
  </si>
  <si>
    <t>7805570253</t>
  </si>
  <si>
    <t>780501001</t>
  </si>
  <si>
    <t>1117847498196</t>
  </si>
  <si>
    <t>ООО "Энергопрофит"</t>
  </si>
  <si>
    <t>7708341064</t>
  </si>
  <si>
    <t>1197746052602</t>
  </si>
  <si>
    <t>ООО "Энергосети"</t>
  </si>
  <si>
    <t>7731663126</t>
  </si>
  <si>
    <t>5107746050616</t>
  </si>
  <si>
    <t>ООО "Энерготранзит"</t>
  </si>
  <si>
    <t>7727698447</t>
  </si>
  <si>
    <t>1097746557072</t>
  </si>
  <si>
    <t>ООО «Базис XXI»</t>
  </si>
  <si>
    <t>7726310326</t>
  </si>
  <si>
    <t>1027700448380</t>
  </si>
  <si>
    <t>ООО «ГЭС»</t>
  </si>
  <si>
    <t>7730120261</t>
  </si>
  <si>
    <t>1157746253180</t>
  </si>
  <si>
    <t>ООО «Нагатино-Энергосбыт»</t>
  </si>
  <si>
    <t>7725667203</t>
  </si>
  <si>
    <t>1097746203818</t>
  </si>
  <si>
    <t>ООО «РИ Энерго»</t>
  </si>
  <si>
    <t>7725258634</t>
  </si>
  <si>
    <t>1147748158447</t>
  </si>
  <si>
    <t>ООО «СервисНедвижимость РусГидро»</t>
  </si>
  <si>
    <t>7710898590</t>
  </si>
  <si>
    <t>1117746808101</t>
  </si>
  <si>
    <t>ООО «Современные Энергетические Технологии»</t>
  </si>
  <si>
    <t>7703656913</t>
  </si>
  <si>
    <t>1087746213543</t>
  </si>
  <si>
    <t>/Электроэнергетика/Сбыт ЭЭ/Нерегулируемый сбыт :: /Электроэнергетика/Производство ЭЭ/Комбинированная выработка</t>
  </si>
  <si>
    <t>ООО «Энергопромсбыт»</t>
  </si>
  <si>
    <t>7722781966</t>
  </si>
  <si>
    <t>1127746568729</t>
  </si>
  <si>
    <t>Общество с ограниченной ответственностью "Московский Прожекторный Завод"</t>
  </si>
  <si>
    <t>7720827686</t>
  </si>
  <si>
    <t>772001001</t>
  </si>
  <si>
    <t>5147746193898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</si>
  <si>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</si>
  <si>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</si>
  <si>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</si>
  <si>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«Комплексэнергосервис»</t>
  </si>
  <si>
    <t>7727688054</t>
  </si>
  <si>
    <t>1097746195777</t>
  </si>
  <si>
    <t>ПАО "Карачаровский механический завод"</t>
  </si>
  <si>
    <t>7721024057</t>
  </si>
  <si>
    <t>1027739700724</t>
  </si>
  <si>
    <t>ПАО "МОЭК"</t>
  </si>
  <si>
    <t>7720518494</t>
  </si>
  <si>
    <t>1047796974092</t>
  </si>
  <si>
    <t>ПАО "Мосэнерго"</t>
  </si>
  <si>
    <t>7705035012</t>
  </si>
  <si>
    <t>1027700302420</t>
  </si>
  <si>
    <t>ПАО "ФСК - Россети"</t>
  </si>
  <si>
    <t>4716016979</t>
  </si>
  <si>
    <t>1024701893336</t>
  </si>
  <si>
    <t>Удмуртский филиал ООО "ЕЭС-Гарант"</t>
  </si>
  <si>
    <t>184143001</t>
  </si>
  <si>
    <t>ФГБОУ ВПО "НИУ МЭИ"</t>
  </si>
  <si>
    <t>7722019652</t>
  </si>
  <si>
    <t>772245001</t>
  </si>
  <si>
    <t>1027700251644</t>
  </si>
  <si>
    <t>Филиал ПАО "ФСК ЕЭС" - Московское ПМЭС</t>
  </si>
  <si>
    <t>Центральный филиал ООО «Газпром энерго»</t>
  </si>
  <si>
    <t>7736186950</t>
  </si>
  <si>
    <t>504343001</t>
  </si>
  <si>
    <t>1027739841370</t>
  </si>
  <si>
    <t>МР</t>
  </si>
  <si>
    <t>МО</t>
  </si>
  <si>
    <t>Тип МО</t>
  </si>
  <si>
    <t>Имя диапазона</t>
  </si>
  <si>
    <t>45000000</t>
  </si>
  <si>
    <t>город федерального значения</t>
  </si>
  <si>
    <t>MO_LIST_1</t>
  </si>
  <si>
    <t>городской округ Троицк</t>
  </si>
  <si>
    <t>45931000</t>
  </si>
  <si>
    <t>внутригородская территория города федерального значения</t>
  </si>
  <si>
    <t>городской округ Щербинка</t>
  </si>
  <si>
    <t>45932000</t>
  </si>
  <si>
    <t>муниципальный округ Академический</t>
  </si>
  <si>
    <t>45397000</t>
  </si>
  <si>
    <t>внутригородская территория (внутригородское муниципальное образование) города федерального значения</t>
  </si>
  <si>
    <t>муниципальный округ Алексеевский</t>
  </si>
  <si>
    <t>45349000</t>
  </si>
  <si>
    <t>муниципальный округ Алтуфьевский</t>
  </si>
  <si>
    <t>45350000</t>
  </si>
  <si>
    <t>муниципальный округ Арбат</t>
  </si>
  <si>
    <t>45374000</t>
  </si>
  <si>
    <t>муниципальный округ Аэропорт</t>
  </si>
  <si>
    <t>45333000</t>
  </si>
  <si>
    <t>муниципальный округ Бабушкинский</t>
  </si>
  <si>
    <t>45351000</t>
  </si>
  <si>
    <t>муниципальный округ Басманный</t>
  </si>
  <si>
    <t>45375000</t>
  </si>
  <si>
    <t>муниципальный округ Беговой</t>
  </si>
  <si>
    <t>45334000</t>
  </si>
  <si>
    <t>муниципальный округ Бескудниковский</t>
  </si>
  <si>
    <t>45335000</t>
  </si>
  <si>
    <t>муниципальный округ Бибирево</t>
  </si>
  <si>
    <t>45352000</t>
  </si>
  <si>
    <t>муниципальный округ Бирюлево Восточное</t>
  </si>
  <si>
    <t>45911000</t>
  </si>
  <si>
    <t>муниципальный округ Бирюлево Западное</t>
  </si>
  <si>
    <t>45912000</t>
  </si>
  <si>
    <t>муниципальный округ Богородское</t>
  </si>
  <si>
    <t>45301000</t>
  </si>
  <si>
    <t>муниципальный округ Братеево</t>
  </si>
  <si>
    <t>45913000</t>
  </si>
  <si>
    <t>муниципальный округ Бутырский</t>
  </si>
  <si>
    <t>45353000</t>
  </si>
  <si>
    <t>муниципальный округ Вешняки</t>
  </si>
  <si>
    <t>45302000</t>
  </si>
  <si>
    <t>муниципальный округ Внуково</t>
  </si>
  <si>
    <t>45317000</t>
  </si>
  <si>
    <t>муниципальный округ Войковский</t>
  </si>
  <si>
    <t>45336000</t>
  </si>
  <si>
    <t>муниципальный округ Восточное Дегунино</t>
  </si>
  <si>
    <t>45337000</t>
  </si>
  <si>
    <t>муниципальный округ Восточное Измайлово</t>
  </si>
  <si>
    <t>45303000</t>
  </si>
  <si>
    <t>муниципальный округ Восточный</t>
  </si>
  <si>
    <t>45304000</t>
  </si>
  <si>
    <t>муниципальный округ Выхино-Жулебино</t>
  </si>
  <si>
    <t>45385000</t>
  </si>
  <si>
    <t>муниципальный округ Гагаринский</t>
  </si>
  <si>
    <t>45398000</t>
  </si>
  <si>
    <t>муниципальный округ Головинский</t>
  </si>
  <si>
    <t>45338000</t>
  </si>
  <si>
    <t>муниципальный округ Гольяново</t>
  </si>
  <si>
    <t>45305000</t>
  </si>
  <si>
    <t>муниципальный округ Даниловский</t>
  </si>
  <si>
    <t>45914000</t>
  </si>
  <si>
    <t>муниципальный округ Дмитровский</t>
  </si>
  <si>
    <t>45339000</t>
  </si>
  <si>
    <t>муниципальный округ Донской</t>
  </si>
  <si>
    <t>45915000</t>
  </si>
  <si>
    <t>муниципальный округ Дорогомилово</t>
  </si>
  <si>
    <t>45318000</t>
  </si>
  <si>
    <t>муниципальный округ Замоскворечье</t>
  </si>
  <si>
    <t>45376000</t>
  </si>
  <si>
    <t>муниципальный округ Западное Дегунино</t>
  </si>
  <si>
    <t>45340000</t>
  </si>
  <si>
    <t>муниципальный округ Зюзино</t>
  </si>
  <si>
    <t>45901000</t>
  </si>
  <si>
    <t>муниципальный округ Зябликово</t>
  </si>
  <si>
    <t>45916000</t>
  </si>
  <si>
    <t>муниципальный округ Ивановское</t>
  </si>
  <si>
    <t>45306000</t>
  </si>
  <si>
    <t>муниципальный округ Измайлово</t>
  </si>
  <si>
    <t>45307000</t>
  </si>
  <si>
    <t>муниципальный округ Капотня</t>
  </si>
  <si>
    <t>45386000</t>
  </si>
  <si>
    <t>муниципальный округ Коньково</t>
  </si>
  <si>
    <t>45902000</t>
  </si>
  <si>
    <t>муниципальный округ Коптево</t>
  </si>
  <si>
    <t>45341000</t>
  </si>
  <si>
    <t>муниципальный округ Косино-Ухтомский</t>
  </si>
  <si>
    <t>45308000</t>
  </si>
  <si>
    <t>муниципальный округ Котловка</t>
  </si>
  <si>
    <t>45903000</t>
  </si>
  <si>
    <t>муниципальный округ Красносельский</t>
  </si>
  <si>
    <t>45378000</t>
  </si>
  <si>
    <t>муниципальный округ Крылатское</t>
  </si>
  <si>
    <t>45319000</t>
  </si>
  <si>
    <t>муниципальный округ Крюково</t>
  </si>
  <si>
    <t>45330000</t>
  </si>
  <si>
    <t>муниципальный округ Кузьминки</t>
  </si>
  <si>
    <t>45387000</t>
  </si>
  <si>
    <t>муниципальный округ Кунцево</t>
  </si>
  <si>
    <t>45320000</t>
  </si>
  <si>
    <t>муниципальный округ Куркино</t>
  </si>
  <si>
    <t>45366000</t>
  </si>
  <si>
    <t>муниципальный округ Левобережный</t>
  </si>
  <si>
    <t>45342000</t>
  </si>
  <si>
    <t>муниципальный округ Лефортово</t>
  </si>
  <si>
    <t>45388000</t>
  </si>
  <si>
    <t>муниципальный округ Лианозово</t>
  </si>
  <si>
    <t>45354000</t>
  </si>
  <si>
    <t>муниципальный округ Ломоносовский</t>
  </si>
  <si>
    <t>45904000</t>
  </si>
  <si>
    <t>муниципальный округ Лосиноостровский</t>
  </si>
  <si>
    <t>45355000</t>
  </si>
  <si>
    <t>муниципальный округ Люблино</t>
  </si>
  <si>
    <t>45389000</t>
  </si>
  <si>
    <t>муниципальный округ Марфино</t>
  </si>
  <si>
    <t>45356000</t>
  </si>
  <si>
    <t>муниципальный округ Марьина роща</t>
  </si>
  <si>
    <t>45357000</t>
  </si>
  <si>
    <t>муниципальный округ Марьино</t>
  </si>
  <si>
    <t>45390000</t>
  </si>
  <si>
    <t>муниципальный округ Матушкино</t>
  </si>
  <si>
    <t>45331000</t>
  </si>
  <si>
    <t>муниципальный округ Метрогородок</t>
  </si>
  <si>
    <t>45311000</t>
  </si>
  <si>
    <t>муниципальный округ Мещанский</t>
  </si>
  <si>
    <t>45379000</t>
  </si>
  <si>
    <t>муниципальный округ Митино</t>
  </si>
  <si>
    <t>45367000</t>
  </si>
  <si>
    <t>муниципальный округ Можайский</t>
  </si>
  <si>
    <t>45321000</t>
  </si>
  <si>
    <t>муниципальный округ Молжаниновский</t>
  </si>
  <si>
    <t>45343000</t>
  </si>
  <si>
    <t>муниципальный округ Москворечье-Сабурово</t>
  </si>
  <si>
    <t>45917000</t>
  </si>
  <si>
    <t>муниципальный округ Нагатино-Садовники</t>
  </si>
  <si>
    <t>45918000</t>
  </si>
  <si>
    <t>муниципальный округ Нагатинский затон</t>
  </si>
  <si>
    <t>45919000</t>
  </si>
  <si>
    <t>муниципальный округ Нагорный</t>
  </si>
  <si>
    <t>45920000</t>
  </si>
  <si>
    <t>муниципальный округ Некрасовка</t>
  </si>
  <si>
    <t>45391000</t>
  </si>
  <si>
    <t>муниципальный округ Нижегородский</t>
  </si>
  <si>
    <t>45392000</t>
  </si>
  <si>
    <t>муниципальный округ Ново-Переделкино</t>
  </si>
  <si>
    <t>45322000</t>
  </si>
  <si>
    <t>муниципальный округ Новогиреево</t>
  </si>
  <si>
    <t>45309000</t>
  </si>
  <si>
    <t>муниципальный округ Новокосино</t>
  </si>
  <si>
    <t>45310000</t>
  </si>
  <si>
    <t>муниципальный округ Обручевский</t>
  </si>
  <si>
    <t>45905000</t>
  </si>
  <si>
    <t>муниципальный округ Орехово-Борисово Северное</t>
  </si>
  <si>
    <t>45921000</t>
  </si>
  <si>
    <t>муниципальный округ Орехово-Борисово Южное</t>
  </si>
  <si>
    <t>45922000</t>
  </si>
  <si>
    <t>муниципальный округ Отрадное</t>
  </si>
  <si>
    <t>45359000</t>
  </si>
  <si>
    <t>муниципальный округ Очаково-Матвеевское</t>
  </si>
  <si>
    <t>45323000</t>
  </si>
  <si>
    <t>муниципальный округ Перово</t>
  </si>
  <si>
    <t>45312000</t>
  </si>
  <si>
    <t>муниципальный округ Печатники</t>
  </si>
  <si>
    <t>45393000</t>
  </si>
  <si>
    <t>муниципальный округ Покровское-Стрешнево</t>
  </si>
  <si>
    <t>45368000</t>
  </si>
  <si>
    <t>муниципальный округ Преображенское</t>
  </si>
  <si>
    <t>45316000</t>
  </si>
  <si>
    <t>муниципальный округ Пресненский</t>
  </si>
  <si>
    <t>45380000</t>
  </si>
  <si>
    <t>муниципальный округ Проспект Вернадского</t>
  </si>
  <si>
    <t>45324000</t>
  </si>
  <si>
    <t>муниципальный округ Раменки</t>
  </si>
  <si>
    <t>45325000</t>
  </si>
  <si>
    <t>муниципальный округ Ростокино</t>
  </si>
  <si>
    <t>45360000</t>
  </si>
  <si>
    <t>муниципальный округ Рязанский</t>
  </si>
  <si>
    <t>45394000</t>
  </si>
  <si>
    <t>муниципальный округ Савелки</t>
  </si>
  <si>
    <t>45377000</t>
  </si>
  <si>
    <t>муниципальный округ Савеловский</t>
  </si>
  <si>
    <t>45344000</t>
  </si>
  <si>
    <t>муниципальный округ Свиблово</t>
  </si>
  <si>
    <t>45361000</t>
  </si>
  <si>
    <t>муниципальный округ Северное Бутово</t>
  </si>
  <si>
    <t>45906000</t>
  </si>
  <si>
    <t>муниципальный округ Северное Измайлово</t>
  </si>
  <si>
    <t>45313000</t>
  </si>
  <si>
    <t>муниципальный округ Северное Медведково</t>
  </si>
  <si>
    <t>45362000</t>
  </si>
  <si>
    <t>муниципальный округ Северное Тушино</t>
  </si>
  <si>
    <t>45369000</t>
  </si>
  <si>
    <t>муниципальный округ Северный</t>
  </si>
  <si>
    <t>45363000</t>
  </si>
  <si>
    <t>муниципальный округ Силино</t>
  </si>
  <si>
    <t>45332000</t>
  </si>
  <si>
    <t>муниципальный округ Сокол</t>
  </si>
  <si>
    <t>45345000</t>
  </si>
  <si>
    <t>муниципальный округ Соколиная гора</t>
  </si>
  <si>
    <t>45314000</t>
  </si>
  <si>
    <t>муниципальный округ Сокольники</t>
  </si>
  <si>
    <t>45315000</t>
  </si>
  <si>
    <t>муниципальный округ Солнцево</t>
  </si>
  <si>
    <t>45326000</t>
  </si>
  <si>
    <t>муниципальный округ Старое Крюково</t>
  </si>
  <si>
    <t>45927000</t>
  </si>
  <si>
    <t>муниципальный округ Строгино</t>
  </si>
  <si>
    <t>45370000</t>
  </si>
  <si>
    <t>муниципальный округ Таганский</t>
  </si>
  <si>
    <t>45381000</t>
  </si>
  <si>
    <t>муниципальный округ Тверской</t>
  </si>
  <si>
    <t>45382000</t>
  </si>
  <si>
    <t>муниципальный округ Текстильщики</t>
  </si>
  <si>
    <t>45395000</t>
  </si>
  <si>
    <t>муниципальный округ Теплый Стан</t>
  </si>
  <si>
    <t>45907000</t>
  </si>
  <si>
    <t>муниципальный округ Тимирязевский</t>
  </si>
  <si>
    <t>45346000</t>
  </si>
  <si>
    <t>муниципальный округ Тропарево-Никулино</t>
  </si>
  <si>
    <t>45327000</t>
  </si>
  <si>
    <t>муниципальный округ Филевский парк</t>
  </si>
  <si>
    <t>45328000</t>
  </si>
  <si>
    <t>муниципальный округ Фили-Давыдково</t>
  </si>
  <si>
    <t>45329000</t>
  </si>
  <si>
    <t>муниципальный округ Хамовники</t>
  </si>
  <si>
    <t>45383000</t>
  </si>
  <si>
    <t>муниципальный округ Ховрино</t>
  </si>
  <si>
    <t>45347000</t>
  </si>
  <si>
    <t>муниципальный округ Хорошево-Мневники</t>
  </si>
  <si>
    <t>45371000</t>
  </si>
  <si>
    <t>муниципальный округ Хорошевский</t>
  </si>
  <si>
    <t>45348000</t>
  </si>
  <si>
    <t>муниципальный округ Царицыно</t>
  </si>
  <si>
    <t>45923000</t>
  </si>
  <si>
    <t>муниципальный округ Черемушки</t>
  </si>
  <si>
    <t>45908000</t>
  </si>
  <si>
    <t>муниципальный округ Чертаново Северное</t>
  </si>
  <si>
    <t>45924000</t>
  </si>
  <si>
    <t>муниципальный округ Чертаново Центральное</t>
  </si>
  <si>
    <t>45925000</t>
  </si>
  <si>
    <t>муниципальный округ Чертаново Южное</t>
  </si>
  <si>
    <t>45926000</t>
  </si>
  <si>
    <t>муниципальный округ Щукино</t>
  </si>
  <si>
    <t>45372000</t>
  </si>
  <si>
    <t>муниципальный округ Южное Бутово</t>
  </si>
  <si>
    <t>45909000</t>
  </si>
  <si>
    <t>муниципальный округ Южное Медведково</t>
  </si>
  <si>
    <t>45364000</t>
  </si>
  <si>
    <t>муниципальный округ Южное Тушино</t>
  </si>
  <si>
    <t>45373000</t>
  </si>
  <si>
    <t>муниципальный округ Южнопортовый</t>
  </si>
  <si>
    <t>45396000</t>
  </si>
  <si>
    <t>муниципальный округ Якиманка</t>
  </si>
  <si>
    <t>45384000</t>
  </si>
  <si>
    <t>муниципальный округ Ярославский</t>
  </si>
  <si>
    <t>45365000</t>
  </si>
  <si>
    <t>муниципальный округ Ясенево</t>
  </si>
  <si>
    <t>45910000</t>
  </si>
  <si>
    <t>поселение "Мосрентген"</t>
  </si>
  <si>
    <t>45953000</t>
  </si>
  <si>
    <t>поселение Внуковское</t>
  </si>
  <si>
    <t>45941000</t>
  </si>
  <si>
    <t>поселение Вороновское</t>
  </si>
  <si>
    <t>45943000</t>
  </si>
  <si>
    <t>поселение Воскресенское</t>
  </si>
  <si>
    <t>45942000</t>
  </si>
  <si>
    <t>поселение Десеновское</t>
  </si>
  <si>
    <t>45944000</t>
  </si>
  <si>
    <t>поселение Киевский</t>
  </si>
  <si>
    <t>45945000</t>
  </si>
  <si>
    <t>поселение Кленовское</t>
  </si>
  <si>
    <t>45946000</t>
  </si>
  <si>
    <t>поселение Кокошкино</t>
  </si>
  <si>
    <t>45947000</t>
  </si>
  <si>
    <t>поселение Краснопахорское</t>
  </si>
  <si>
    <t>45948000</t>
  </si>
  <si>
    <t>поселение Марушкинское</t>
  </si>
  <si>
    <t>45949000</t>
  </si>
  <si>
    <t>поселение Михайлово-Ярцевское</t>
  </si>
  <si>
    <t>45951000</t>
  </si>
  <si>
    <t>поселение Московский</t>
  </si>
  <si>
    <t>45952000</t>
  </si>
  <si>
    <t>поселение Новофедоровское</t>
  </si>
  <si>
    <t>45954000</t>
  </si>
  <si>
    <t>поселение Первомайское</t>
  </si>
  <si>
    <t>45955000</t>
  </si>
  <si>
    <t>поселение Роговское</t>
  </si>
  <si>
    <t>45956000</t>
  </si>
  <si>
    <t>поселение Рязановское</t>
  </si>
  <si>
    <t>45957000</t>
  </si>
  <si>
    <t>поселение Сосенское</t>
  </si>
  <si>
    <t>45958000</t>
  </si>
  <si>
    <t>поселение Филимонковское</t>
  </si>
  <si>
    <t>45959000</t>
  </si>
  <si>
    <t>поселение Щаповское</t>
  </si>
  <si>
    <t>45961000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</si>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</sst>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6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1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4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3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4" borderId="23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horizontal="left" vertical="center" wrapText="1" indent="1"/>
    </xf>
    <xf numFmtId="0" fontId="37" fillId="44" borderId="22" xfId="0" applyFont="1" applyFill="1" applyBorder="1" applyNumberFormat="1">
      <alignment vertical="center" wrapText="1"/>
    </xf>
    <xf numFmtId="0" fontId="37" fillId="44" borderId="22" xfId="0" applyFont="1" applyFill="1" applyBorder="1" applyNumberFormat="1">
      <alignment horizontal="center" vertical="center" wrapText="1"/>
    </xf>
    <xf numFmtId="0" fontId="37" fillId="44" borderId="24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4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5" fillId="0" borderId="0" xfId="0" applyFont="1" applyNumberFormat="1">
      <alignment horizontal="center" vertical="top" wrapTex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3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41" borderId="0" xfId="0" applyFont="1" applyFill="1" applyNumberFormat="1">
      <alignment horizontal="right" vertical="center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40" borderId="0" xfId="0" applyFont="1" applyFill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3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4CCF6D-6764-9578-0CBC-A1F1FB74973F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13" width="2.7109375" customWidth="1"/>
    <col min="2" max="3" style="513" width="9.7109375" customWidth="1"/>
    <col min="4" max="4" style="513" width="4.28125" customWidth="1"/>
    <col min="5" max="6" style="513" width="4.421875" customWidth="1"/>
    <col min="7" max="7" style="513" width="4.57421875" customWidth="1"/>
    <col min="8" max="25" style="513" width="4.421875" customWidth="1"/>
    <col min="26" max="26" style="513" width="2.7109375" customWidth="1"/>
    <col min="27" max="29" style="513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2" t="s">
        <v>1</v>
      </c>
      <c r="C2" s="252"/>
      <c r="D2" s="252"/>
      <c r="E2" s="252"/>
      <c r="F2" s="252"/>
      <c r="G2" s="252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2" t="s">
        <v>2</v>
      </c>
      <c r="C3" s="252"/>
      <c r="D3" s="252"/>
      <c r="E3" s="252"/>
      <c r="F3" s="252"/>
      <c r="G3" s="252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3" t="s">
        <v>3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110"/>
      <c r="AA5" s="105"/>
      <c r="AB5" s="109"/>
      <c r="AC5" s="109"/>
    </row>
    <row customHeight="1" ht="6">
      <c r="A6" s="112"/>
      <c r="B6" s="245" t="s">
        <v>4</v>
      </c>
      <c r="C6" s="24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45"/>
      <c r="C7" s="248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45"/>
      <c r="C8" s="248"/>
      <c r="D8" s="122"/>
      <c r="E8" s="123" t="s">
        <v>5</v>
      </c>
      <c r="F8" s="254" t="s">
        <v>6</v>
      </c>
      <c r="G8" s="255"/>
      <c r="H8" s="255"/>
      <c r="I8" s="255"/>
      <c r="J8" s="255"/>
      <c r="K8" s="255"/>
      <c r="L8" s="255"/>
      <c r="M8" s="255"/>
      <c r="N8" s="122"/>
      <c r="O8" s="124" t="s">
        <v>5</v>
      </c>
      <c r="P8" s="256" t="s">
        <v>7</v>
      </c>
      <c r="Q8" s="257"/>
      <c r="R8" s="257"/>
      <c r="S8" s="257"/>
      <c r="T8" s="257"/>
      <c r="U8" s="257"/>
      <c r="V8" s="257"/>
      <c r="W8" s="257"/>
      <c r="X8" s="257"/>
      <c r="Y8" s="118"/>
      <c r="Z8" s="116"/>
      <c r="AA8" s="104"/>
      <c r="AB8" s="104"/>
      <c r="AC8" s="104"/>
    </row>
    <row customHeight="1" ht="15">
      <c r="A9" s="112"/>
      <c r="B9" s="245"/>
      <c r="C9" s="248"/>
      <c r="D9" s="122"/>
      <c r="E9" s="125" t="s">
        <v>5</v>
      </c>
      <c r="F9" s="254" t="s">
        <v>8</v>
      </c>
      <c r="G9" s="255"/>
      <c r="H9" s="255"/>
      <c r="I9" s="255"/>
      <c r="J9" s="255"/>
      <c r="K9" s="255"/>
      <c r="L9" s="255"/>
      <c r="M9" s="255"/>
      <c r="N9" s="122"/>
      <c r="O9" s="126" t="s">
        <v>5</v>
      </c>
      <c r="P9" s="256" t="s">
        <v>9</v>
      </c>
      <c r="Q9" s="257"/>
      <c r="R9" s="257"/>
      <c r="S9" s="257"/>
      <c r="T9" s="257"/>
      <c r="U9" s="257"/>
      <c r="V9" s="257"/>
      <c r="W9" s="257"/>
      <c r="X9" s="257"/>
      <c r="Y9" s="118"/>
      <c r="Z9" s="116"/>
      <c r="AA9" s="104"/>
      <c r="AB9" s="104"/>
      <c r="AC9" s="104"/>
    </row>
    <row customHeight="1" ht="21">
      <c r="A10" s="112"/>
      <c r="B10" s="245"/>
      <c r="C10" s="246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3" t="s">
        <v>10</v>
      </c>
      <c r="C11" s="244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45"/>
      <c r="C12" s="246"/>
      <c r="D12" s="121"/>
      <c r="E12" s="247" t="s">
        <v>11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118"/>
      <c r="Z12" s="116"/>
      <c r="AA12" s="104"/>
      <c r="AB12" s="104"/>
      <c r="AC12" s="104"/>
    </row>
    <row customHeight="1" ht="6">
      <c r="A13" s="112"/>
      <c r="B13" s="243" t="s">
        <v>12</v>
      </c>
      <c r="C13" s="244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45"/>
      <c r="C14" s="248"/>
      <c r="D14" s="122"/>
      <c r="E14" s="251" t="s">
        <v>13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118"/>
      <c r="Z14" s="116"/>
      <c r="AA14" s="104"/>
      <c r="AB14" s="104"/>
      <c r="AC14" s="104"/>
    </row>
    <row customHeight="1" ht="6">
      <c r="A15" s="112"/>
      <c r="B15" s="249"/>
      <c r="C15" s="250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B04748-470D-9455-3033-695C02E6D37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1EB5D8-1393-4E11-3CFC-1749998A42CD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1.25">
      <c r="A1" s="109"/>
    </row>
    <row customHeight="1" ht="10.5">
      <c r="B2" s="0" t="s">
        <v>1613</v>
      </c>
      <c r="C2" s="0" t="s">
        <v>1614</v>
      </c>
      <c r="D2" s="0" t="s">
        <v>1615</v>
      </c>
      <c r="E2" s="0" t="s">
        <v>1616</v>
      </c>
      <c r="F2" s="0" t="s">
        <v>1617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1B05BB-68DD-371E-704F-D78025AC292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7A9992E-090B-88A9-016C-D96B673DA974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  <col min="2" max="2" style="513" width="95.00390625" customWidth="1"/>
  </cols>
  <sheetData>
    <row customHeight="1" ht="11.25">
      <c r="A1" s="466" t="s">
        <v>782</v>
      </c>
      <c r="B1" s="466" t="s">
        <v>44</v>
      </c>
    </row>
    <row customHeight="1" ht="11.25">
      <c r="A2" s="466" t="s">
        <v>793</v>
      </c>
      <c r="B2" s="151" t="s">
        <v>1618</v>
      </c>
    </row>
    <row customHeight="1" ht="11.25">
      <c r="B3" s="151" t="s">
        <v>1619</v>
      </c>
    </row>
    <row customHeight="1" ht="11.25">
      <c r="B4" s="151" t="s">
        <v>1620</v>
      </c>
    </row>
    <row customHeight="1" ht="11.25">
      <c r="B5" s="151" t="s">
        <v>1621</v>
      </c>
    </row>
    <row customHeight="1" ht="11.25">
      <c r="B6" s="151" t="s">
        <v>45</v>
      </c>
    </row>
    <row customHeight="1" ht="11.25">
      <c r="B7" s="151" t="s">
        <v>1622</v>
      </c>
    </row>
    <row customHeight="1" ht="11.25">
      <c r="B8" s="151" t="s">
        <v>1623</v>
      </c>
    </row>
    <row customHeight="1" ht="11.25">
      <c r="B9" s="151" t="s">
        <v>1624</v>
      </c>
    </row>
    <row customHeight="1" ht="11.25">
      <c r="B10" s="151" t="s">
        <v>1625</v>
      </c>
    </row>
    <row customHeight="1" ht="11.25">
      <c r="B11" s="151" t="s">
        <v>1626</v>
      </c>
    </row>
    <row customHeight="1" ht="11.25">
      <c r="B12" s="151" t="s">
        <v>1627</v>
      </c>
    </row>
    <row customHeight="1" ht="11.25">
      <c r="B13" s="151" t="s">
        <v>1628</v>
      </c>
    </row>
    <row customHeight="1" ht="11.25">
      <c r="B14" s="151" t="s">
        <v>1629</v>
      </c>
    </row>
    <row customHeight="1" ht="11.25">
      <c r="B15" s="151" t="s">
        <v>1630</v>
      </c>
    </row>
    <row customHeight="1" ht="11.25">
      <c r="B16" s="151" t="s">
        <v>1631</v>
      </c>
    </row>
    <row customHeight="1" ht="11.25">
      <c r="B17" s="151" t="s">
        <v>1632</v>
      </c>
    </row>
    <row customHeight="1" ht="11.25">
      <c r="B18" s="151" t="s">
        <v>1633</v>
      </c>
    </row>
    <row customHeight="1" ht="11.25">
      <c r="B19" s="151" t="s">
        <v>1634</v>
      </c>
    </row>
    <row customHeight="1" ht="11.25">
      <c r="B20" s="151" t="s">
        <v>1635</v>
      </c>
    </row>
    <row customHeight="1" ht="11.25">
      <c r="B21" s="151" t="s">
        <v>1636</v>
      </c>
    </row>
    <row customHeight="1" ht="11.25">
      <c r="B22" s="151" t="s">
        <v>1637</v>
      </c>
    </row>
    <row customHeight="1" ht="11.25">
      <c r="B23" s="151" t="s">
        <v>1638</v>
      </c>
    </row>
    <row customHeight="1" ht="11.25">
      <c r="B24" s="151" t="s">
        <v>1639</v>
      </c>
    </row>
    <row customHeight="1" ht="11.25">
      <c r="B25" s="151" t="s">
        <v>1640</v>
      </c>
    </row>
    <row customHeight="1" ht="11.25">
      <c r="B26" s="151" t="s">
        <v>1641</v>
      </c>
    </row>
    <row customHeight="1" ht="11.25">
      <c r="B27" s="151" t="s">
        <v>1642</v>
      </c>
    </row>
    <row customHeight="1" ht="11.25">
      <c r="B28" s="151" t="s">
        <v>1643</v>
      </c>
    </row>
    <row customHeight="1" ht="11.25">
      <c r="B29" s="151" t="s">
        <v>1644</v>
      </c>
    </row>
    <row customHeight="1" ht="11.25">
      <c r="B30" s="151" t="s">
        <v>1645</v>
      </c>
    </row>
    <row customHeight="1" ht="11.25">
      <c r="B31" s="151" t="s">
        <v>1646</v>
      </c>
    </row>
    <row customHeight="1" ht="11.25">
      <c r="B32" s="151" t="s">
        <v>1647</v>
      </c>
    </row>
    <row customHeight="1" ht="11.25">
      <c r="B33" s="151" t="s">
        <v>1648</v>
      </c>
    </row>
    <row customHeight="1" ht="11.25">
      <c r="B34" s="151" t="s">
        <v>1649</v>
      </c>
    </row>
    <row customHeight="1" ht="11.25">
      <c r="B35" s="151" t="s">
        <v>1650</v>
      </c>
    </row>
    <row customHeight="1" ht="11.25">
      <c r="B36" s="151" t="s">
        <v>1651</v>
      </c>
    </row>
    <row customHeight="1" ht="11.25">
      <c r="B37" s="151" t="s">
        <v>1652</v>
      </c>
    </row>
    <row customHeight="1" ht="11.25">
      <c r="B38" s="151" t="s">
        <v>1653</v>
      </c>
    </row>
    <row customHeight="1" ht="11.25">
      <c r="B39" s="151" t="s">
        <v>1654</v>
      </c>
    </row>
    <row customHeight="1" ht="11.25">
      <c r="B40" s="151" t="s">
        <v>1655</v>
      </c>
    </row>
    <row customHeight="1" ht="11.25">
      <c r="B41" s="151" t="s">
        <v>1656</v>
      </c>
    </row>
    <row customHeight="1" ht="11.25">
      <c r="B42" s="151" t="s">
        <v>1657</v>
      </c>
    </row>
    <row customHeight="1" ht="11.25">
      <c r="B43" s="151" t="s">
        <v>1658</v>
      </c>
    </row>
    <row customHeight="1" ht="11.25">
      <c r="B44" s="151" t="s">
        <v>1659</v>
      </c>
    </row>
    <row customHeight="1" ht="11.25">
      <c r="B45" s="151" t="s">
        <v>1660</v>
      </c>
    </row>
    <row customHeight="1" ht="11.25">
      <c r="B46" s="151" t="s">
        <v>1661</v>
      </c>
    </row>
    <row customHeight="1" ht="11.25">
      <c r="B47" s="151" t="s">
        <v>1662</v>
      </c>
    </row>
    <row customHeight="1" ht="11.25">
      <c r="B48" s="151" t="s">
        <v>1663</v>
      </c>
    </row>
    <row customHeight="1" ht="11.25">
      <c r="B49" s="151" t="s">
        <v>1664</v>
      </c>
    </row>
    <row customHeight="1" ht="11.25">
      <c r="B50" s="151" t="s">
        <v>1665</v>
      </c>
    </row>
    <row customHeight="1" ht="11.25">
      <c r="B51" s="151" t="s">
        <v>1666</v>
      </c>
    </row>
    <row customHeight="1" ht="11.25">
      <c r="B52" s="151" t="s">
        <v>1667</v>
      </c>
    </row>
    <row customHeight="1" ht="11.25">
      <c r="B53" s="151" t="s">
        <v>1668</v>
      </c>
    </row>
    <row customHeight="1" ht="11.25">
      <c r="B54" s="151" t="s">
        <v>1669</v>
      </c>
    </row>
    <row customHeight="1" ht="11.25">
      <c r="B55" s="151" t="s">
        <v>1670</v>
      </c>
    </row>
    <row customHeight="1" ht="11.25">
      <c r="B56" s="151" t="s">
        <v>1671</v>
      </c>
    </row>
    <row customHeight="1" ht="11.25">
      <c r="B57" s="151" t="s">
        <v>1672</v>
      </c>
    </row>
    <row customHeight="1" ht="11.25">
      <c r="B58" s="151" t="s">
        <v>1673</v>
      </c>
    </row>
    <row customHeight="1" ht="11.25">
      <c r="B59" s="151" t="s">
        <v>1674</v>
      </c>
    </row>
    <row customHeight="1" ht="11.25">
      <c r="B60" s="151" t="s">
        <v>1675</v>
      </c>
    </row>
    <row customHeight="1" ht="11.25">
      <c r="B61" s="151" t="s">
        <v>1676</v>
      </c>
    </row>
    <row customHeight="1" ht="11.25">
      <c r="B62" s="151" t="s">
        <v>1677</v>
      </c>
    </row>
    <row customHeight="1" ht="11.25">
      <c r="B63" s="151" t="s">
        <v>1678</v>
      </c>
    </row>
    <row customHeight="1" ht="11.25">
      <c r="B64" s="151" t="s">
        <v>1679</v>
      </c>
    </row>
    <row customHeight="1" ht="11.25">
      <c r="B65" s="151" t="s">
        <v>1680</v>
      </c>
    </row>
    <row customHeight="1" ht="11.25">
      <c r="B66" s="151" t="s">
        <v>1681</v>
      </c>
    </row>
    <row customHeight="1" ht="11.25">
      <c r="B67" s="151" t="s">
        <v>1682</v>
      </c>
    </row>
    <row customHeight="1" ht="11.25">
      <c r="B68" s="151" t="s">
        <v>1683</v>
      </c>
    </row>
    <row customHeight="1" ht="11.25">
      <c r="B69" s="151" t="s">
        <v>1684</v>
      </c>
    </row>
    <row customHeight="1" ht="11.25">
      <c r="B70" s="151" t="s">
        <v>1685</v>
      </c>
    </row>
    <row customHeight="1" ht="11.25">
      <c r="B71" s="151" t="s">
        <v>1686</v>
      </c>
    </row>
    <row customHeight="1" ht="11.25">
      <c r="B72" s="151" t="s">
        <v>1687</v>
      </c>
    </row>
    <row customHeight="1" ht="11.25">
      <c r="B73" s="151" t="s">
        <v>1688</v>
      </c>
    </row>
    <row customHeight="1" ht="11.25">
      <c r="B74" s="151" t="s">
        <v>1689</v>
      </c>
    </row>
    <row customHeight="1" ht="11.25">
      <c r="B75" s="151" t="s">
        <v>1690</v>
      </c>
    </row>
    <row customHeight="1" ht="11.25">
      <c r="B76" s="151" t="s">
        <v>1691</v>
      </c>
    </row>
    <row customHeight="1" ht="11.25">
      <c r="B77" s="151" t="s">
        <v>1692</v>
      </c>
    </row>
    <row customHeight="1" ht="11.25">
      <c r="B78" s="151" t="s">
        <v>1693</v>
      </c>
    </row>
    <row customHeight="1" ht="11.25">
      <c r="B79" s="151" t="s">
        <v>1694</v>
      </c>
    </row>
    <row customHeight="1" ht="11.25">
      <c r="B80" s="151" t="s">
        <v>1695</v>
      </c>
    </row>
    <row customHeight="1" ht="11.25">
      <c r="B81" s="151" t="s">
        <v>1696</v>
      </c>
    </row>
    <row customHeight="1" ht="11.25">
      <c r="B82" s="151" t="s">
        <v>1697</v>
      </c>
    </row>
    <row customHeight="1" ht="11.25">
      <c r="B83" s="151" t="s">
        <v>1698</v>
      </c>
    </row>
    <row customHeight="1" ht="11.25">
      <c r="B84" s="151" t="s">
        <v>1699</v>
      </c>
    </row>
    <row customHeight="1" ht="11.25">
      <c r="B85" s="151" t="s">
        <v>1700</v>
      </c>
    </row>
    <row customHeight="1" ht="11.25">
      <c r="B86" s="151" t="s">
        <v>1701</v>
      </c>
    </row>
    <row customHeight="1" ht="11.25">
      <c r="B87" s="151" t="s">
        <v>1702</v>
      </c>
    </row>
    <row customHeight="1" ht="11.25">
      <c r="B88" s="151" t="s">
        <v>1703</v>
      </c>
    </row>
    <row customHeight="1" ht="11.25">
      <c r="B89" s="151" t="s">
        <v>1704</v>
      </c>
    </row>
    <row customHeight="1" ht="11.25">
      <c r="B90" s="151" t="s">
        <v>1705</v>
      </c>
    </row>
    <row customHeight="1" ht="11.25">
      <c r="B91" s="151" t="s">
        <v>1706</v>
      </c>
    </row>
    <row customHeight="1" ht="11.25">
      <c r="B92" s="151" t="s">
        <v>1707</v>
      </c>
    </row>
    <row customHeight="1" ht="11.25">
      <c r="B93" s="151" t="s">
        <v>1708</v>
      </c>
    </row>
    <row customHeight="1" ht="11.25">
      <c r="B94" s="151" t="s">
        <v>1709</v>
      </c>
    </row>
    <row customHeight="1" ht="11.25">
      <c r="B95" s="151" t="s">
        <v>1710</v>
      </c>
    </row>
    <row customHeight="1" ht="11.25">
      <c r="B96" s="151" t="s">
        <v>1711</v>
      </c>
    </row>
    <row customHeight="1" ht="11.25">
      <c r="B97" s="151" t="s">
        <v>1712</v>
      </c>
    </row>
    <row customHeight="1" ht="11.25">
      <c r="B98" s="151" t="s">
        <v>1713</v>
      </c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55249D-8469-900A-4012-85B433A57652}" mc:Ignorable="x14ac xr xr2 xr3">
  <sheetPr>
    <tabColor rgb="FFFFCC99"/>
  </sheetPr>
  <dimension ref="A1:E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1.25">
      <c r="A1" s="156" t="s">
        <v>1714</v>
      </c>
      <c r="B1" s="51" t="s">
        <v>1715</v>
      </c>
      <c r="C1" s="51" t="s">
        <v>1716</v>
      </c>
    </row>
    <row customHeight="1" ht="10.5">
      <c r="A2" s="466" t="s">
        <v>119</v>
      </c>
      <c r="B2" s="0" t="s">
        <v>118</v>
      </c>
      <c r="C2" s="0" t="s">
        <v>120</v>
      </c>
    </row>
    <row customHeight="1" ht="10.5">
      <c r="A3" s="466" t="s">
        <v>121</v>
      </c>
      <c r="B3" s="0" t="s">
        <v>118</v>
      </c>
      <c r="C3" s="0" t="s">
        <v>122</v>
      </c>
    </row>
    <row customHeight="1" ht="10.5">
      <c r="A4" s="466" t="s">
        <v>123</v>
      </c>
      <c r="B4" s="0" t="s">
        <v>118</v>
      </c>
      <c r="C4" s="0" t="s">
        <v>124</v>
      </c>
    </row>
    <row customHeight="1" ht="10.5">
      <c r="A5" s="466" t="s">
        <v>114</v>
      </c>
      <c r="B5" s="0" t="s">
        <v>118</v>
      </c>
      <c r="C5" s="0" t="s">
        <v>116</v>
      </c>
    </row>
    <row customHeight="1" ht="10.5">
      <c r="A6" s="466" t="s">
        <v>127</v>
      </c>
      <c r="B6" s="0" t="s">
        <v>118</v>
      </c>
      <c r="C6" s="0" t="s">
        <v>128</v>
      </c>
    </row>
    <row customHeight="1" ht="10.5">
      <c r="A7" s="466" t="s">
        <v>125</v>
      </c>
      <c r="B7" s="0" t="s">
        <v>118</v>
      </c>
      <c r="C7" s="0" t="s">
        <v>126</v>
      </c>
    </row>
    <row customHeight="1" ht="10.5">
      <c r="A8" s="466" t="s">
        <v>133</v>
      </c>
      <c r="B8" s="0" t="s">
        <v>118</v>
      </c>
      <c r="C8" s="0" t="s">
        <v>134</v>
      </c>
    </row>
    <row customHeight="1" ht="10.5">
      <c r="A9" s="466" t="s">
        <v>135</v>
      </c>
      <c r="B9" s="0" t="s">
        <v>118</v>
      </c>
      <c r="C9" s="0" t="s">
        <v>136</v>
      </c>
    </row>
    <row customHeight="1" ht="10.5">
      <c r="A10" s="466" t="s">
        <v>139</v>
      </c>
      <c r="B10" s="0" t="s">
        <v>118</v>
      </c>
      <c r="C10" s="0" t="s">
        <v>140</v>
      </c>
    </row>
    <row customHeight="1" ht="10.5">
      <c r="A11" s="466" t="s">
        <v>137</v>
      </c>
      <c r="B11" s="0" t="s">
        <v>118</v>
      </c>
      <c r="C11" s="0" t="s">
        <v>138</v>
      </c>
    </row>
    <row customHeight="1" ht="10.5">
      <c r="A12" s="466" t="s">
        <v>131</v>
      </c>
      <c r="B12" s="0" t="s">
        <v>118</v>
      </c>
      <c r="C12" s="0" t="s">
        <v>132</v>
      </c>
    </row>
    <row customHeight="1" ht="10.5">
      <c r="A13" s="665" t="s">
        <v>129</v>
      </c>
      <c r="B13" s="0" t="s">
        <v>118</v>
      </c>
      <c r="C13" s="0" t="s">
        <v>130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00F989-5B37-17C6-4895-DDFE49136E0A}" mc:Ignorable="x14ac xr xr2 xr3">
  <dimension ref="A1:V114"/>
  <sheetViews>
    <sheetView topLeftCell="D2" showGridLines="0" workbookViewId="0" tabSelected="1"/>
  </sheetViews>
  <sheetFormatPr customHeight="1" defaultRowHeight="10.5"/>
  <cols>
    <col min="1" max="3" style="513" width="9.140625" hidden="1"/>
    <col min="4" max="4" style="513" width="2.7109375" customWidth="1"/>
    <col min="5" max="5" style="513" width="19.7109375" customWidth="1"/>
    <col min="6" max="6" style="513" width="22.7109375" customWidth="1"/>
    <col min="7" max="7" style="513" width="0.140625" customWidth="1"/>
    <col min="8" max="8" style="513" width="74.7109375" customWidth="1"/>
    <col min="9" max="9" style="513" width="1.7109375" customWidth="1"/>
    <col min="10" max="13" style="513" width="2.7109375" hidden="1" customWidth="1"/>
    <col min="14" max="14" style="513" width="12.7109375" hidden="1" customWidth="1"/>
    <col min="15" max="15" style="513" width="2.7109375" hidden="1" customWidth="1"/>
    <col min="16" max="16" style="513" width="12.7109375" hidden="1" customWidth="1"/>
    <col min="17" max="17" style="513" width="2.7109375" hidden="1" customWidth="1"/>
    <col min="18" max="18" style="513" width="1.7109375" customWidth="1"/>
    <col min="19" max="19" style="513" width="54.7109375" customWidth="1"/>
    <col min="20" max="21" style="513" width="1.7109375" customWidth="1"/>
    <col min="22" max="22" style="513" width="14.7109375" hidden="1" customWidth="1"/>
  </cols>
  <sheetData>
    <row customHeight="1" ht="11.25" hidden="1">
      <c r="A1" s="203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2" t="s">
        <v>15</v>
      </c>
      <c r="F4" s="262"/>
      <c r="G4" s="262"/>
      <c r="H4" s="262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59" t="s">
        <v>17</v>
      </c>
      <c r="F6" s="259"/>
      <c r="G6" s="149"/>
      <c r="H6" s="138" t="s">
        <v>18</v>
      </c>
      <c r="I6" s="137"/>
      <c r="J6" s="109"/>
      <c r="K6" s="109"/>
      <c r="L6" s="109"/>
      <c r="M6" s="109"/>
      <c r="N6" s="204"/>
      <c r="O6" s="132"/>
      <c r="P6" s="139" t="s">
        <v>19</v>
      </c>
      <c r="S6" s="177" t="s">
        <v>20</v>
      </c>
      <c r="V6" s="209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04"/>
      <c r="O7" s="109"/>
      <c r="P7" s="140"/>
      <c r="S7" s="183"/>
      <c r="V7" s="206"/>
    </row>
    <row customHeight="1" ht="18">
      <c r="A8" s="130"/>
      <c r="B8" s="159"/>
      <c r="C8" s="159"/>
      <c r="D8" s="159"/>
      <c r="E8" s="346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04"/>
      <c r="O8" s="159"/>
      <c r="P8" s="132"/>
      <c r="S8" s="177" t="s">
        <v>23</v>
      </c>
      <c r="V8" s="206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04"/>
      <c r="O9" s="159"/>
      <c r="P9" s="132"/>
      <c r="S9" s="183"/>
      <c r="V9" s="206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04"/>
      <c r="O10" s="159"/>
      <c r="P10" s="176"/>
      <c r="S10" s="267" t="s">
        <v>24</v>
      </c>
      <c r="V10" s="206"/>
    </row>
    <row customHeight="1" ht="18">
      <c r="A11" s="130"/>
      <c r="B11" s="109"/>
      <c r="C11" s="109"/>
      <c r="D11" s="132"/>
      <c r="E11" s="259" t="s">
        <v>25</v>
      </c>
      <c r="F11" s="259"/>
      <c r="G11" s="132"/>
      <c r="H11" s="201" t="s">
        <v>26</v>
      </c>
      <c r="I11" s="137"/>
      <c r="J11" s="109"/>
      <c r="K11" s="109"/>
      <c r="L11" s="109"/>
      <c r="M11" s="109"/>
      <c r="N11" s="204"/>
      <c r="O11" s="132"/>
      <c r="P11" s="139" t="s">
        <v>19</v>
      </c>
      <c r="S11" s="268"/>
      <c r="V11" s="209" t="s">
        <v>27</v>
      </c>
    </row>
    <row customHeight="1" ht="18">
      <c r="A12" s="130"/>
      <c r="B12" s="109"/>
      <c r="C12" s="109"/>
      <c r="D12" s="132"/>
      <c r="E12" s="259" t="s">
        <v>28</v>
      </c>
      <c r="F12" s="259"/>
      <c r="G12" s="132"/>
      <c r="H12" s="160" t="s">
        <v>25</v>
      </c>
      <c r="I12" s="137"/>
      <c r="J12" s="109"/>
      <c r="K12" s="109"/>
      <c r="L12" s="109"/>
      <c r="M12" s="109"/>
      <c r="N12" s="204"/>
      <c r="O12" s="132"/>
      <c r="P12" s="139" t="s">
        <v>19</v>
      </c>
      <c r="S12" s="268"/>
      <c r="V12" s="207" t="s">
        <v>29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04"/>
      <c r="O13" s="159"/>
      <c r="P13" s="140"/>
      <c r="S13" s="269"/>
      <c r="V13" s="206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04"/>
      <c r="O14" s="109"/>
      <c r="P14" s="132"/>
      <c r="S14" s="183"/>
      <c r="V14" s="206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04"/>
      <c r="O15" s="159"/>
      <c r="P15" s="176"/>
      <c r="S15" s="264" t="s">
        <v>30</v>
      </c>
      <c r="V15" s="206"/>
    </row>
    <row customHeight="1" ht="11.25" hidden="1">
      <c r="A16" s="109"/>
      <c r="B16" s="109"/>
      <c r="C16" s="109"/>
      <c r="D16" s="132"/>
      <c r="E16" s="263" t="s">
        <v>31</v>
      </c>
      <c r="F16" s="263"/>
      <c r="G16" s="150"/>
      <c r="H16" s="142"/>
      <c r="I16" s="137"/>
      <c r="J16" s="109"/>
      <c r="K16" s="109"/>
      <c r="L16" s="109"/>
      <c r="M16" s="109"/>
      <c r="N16" s="204"/>
      <c r="O16" s="132"/>
      <c r="P16" s="140"/>
      <c r="S16" s="265"/>
      <c r="V16" s="206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04"/>
      <c r="O17" s="109"/>
      <c r="P17" s="140"/>
      <c r="S17" s="265"/>
      <c r="V17" s="206"/>
    </row>
    <row customHeight="1" ht="39">
      <c r="A18" s="141"/>
      <c r="B18" s="109"/>
      <c r="C18" s="109"/>
      <c r="D18" s="132"/>
      <c r="E18" s="259" t="s">
        <v>32</v>
      </c>
      <c r="F18" s="259"/>
      <c r="G18" s="149"/>
      <c r="H18" s="138" t="s">
        <v>33</v>
      </c>
      <c r="I18" s="137"/>
      <c r="J18" s="109"/>
      <c r="K18" s="109"/>
      <c r="L18" s="109"/>
      <c r="M18" s="109"/>
      <c r="N18" s="204"/>
      <c r="O18" s="132"/>
      <c r="P18" s="139" t="s">
        <v>19</v>
      </c>
      <c r="S18" s="265"/>
      <c r="V18" s="209" t="s">
        <v>34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04"/>
      <c r="O19" s="109"/>
      <c r="P19" s="140"/>
      <c r="S19" s="265"/>
      <c r="V19" s="206"/>
    </row>
    <row customHeight="1" ht="18">
      <c r="A20" s="109"/>
      <c r="B20" s="109"/>
      <c r="C20" s="109"/>
      <c r="D20" s="132"/>
      <c r="E20" s="259" t="s">
        <v>35</v>
      </c>
      <c r="F20" s="259"/>
      <c r="G20" s="132"/>
      <c r="H20" s="152" t="s">
        <v>36</v>
      </c>
      <c r="I20" s="137"/>
      <c r="J20" s="109"/>
      <c r="K20" s="109"/>
      <c r="L20" s="109"/>
      <c r="M20" s="109"/>
      <c r="N20" s="204"/>
      <c r="O20" s="132"/>
      <c r="P20" s="139" t="s">
        <v>19</v>
      </c>
      <c r="S20" s="265"/>
      <c r="V20" s="209" t="s">
        <v>37</v>
      </c>
    </row>
    <row customHeight="1" ht="18">
      <c r="A21" s="109"/>
      <c r="B21" s="109"/>
      <c r="C21" s="109"/>
      <c r="D21" s="132"/>
      <c r="E21" s="259" t="s">
        <v>38</v>
      </c>
      <c r="F21" s="259"/>
      <c r="G21" s="132"/>
      <c r="H21" s="152" t="s">
        <v>39</v>
      </c>
      <c r="I21" s="137"/>
      <c r="J21" s="109"/>
      <c r="K21" s="109"/>
      <c r="L21" s="109"/>
      <c r="M21" s="109"/>
      <c r="N21" s="204"/>
      <c r="O21" s="132"/>
      <c r="P21" s="139" t="s">
        <v>19</v>
      </c>
      <c r="S21" s="265"/>
      <c r="V21" s="209" t="s">
        <v>40</v>
      </c>
    </row>
    <row customHeight="1" ht="18">
      <c r="A22" s="109"/>
      <c r="B22" s="109"/>
      <c r="C22" s="109"/>
      <c r="D22" s="132"/>
      <c r="E22" s="259" t="s">
        <v>41</v>
      </c>
      <c r="F22" s="259"/>
      <c r="G22" s="132"/>
      <c r="H22" s="152" t="s">
        <v>42</v>
      </c>
      <c r="I22" s="137"/>
      <c r="J22" s="109"/>
      <c r="K22" s="109"/>
      <c r="L22" s="109"/>
      <c r="M22" s="109"/>
      <c r="N22" s="204"/>
      <c r="O22" s="132"/>
      <c r="P22" s="139" t="s">
        <v>19</v>
      </c>
      <c r="S22" s="265"/>
      <c r="V22" s="209" t="s">
        <v>43</v>
      </c>
    </row>
    <row customHeight="1" ht="24">
      <c r="A23" s="109"/>
      <c r="B23" s="109"/>
      <c r="C23" s="109"/>
      <c r="D23" s="132"/>
      <c r="E23" s="259" t="s">
        <v>44</v>
      </c>
      <c r="F23" s="259"/>
      <c r="G23" s="132"/>
      <c r="H23" s="153" t="s">
        <v>45</v>
      </c>
      <c r="I23" s="137"/>
      <c r="J23" s="109"/>
      <c r="K23" s="109"/>
      <c r="L23" s="109"/>
      <c r="M23" s="109"/>
      <c r="N23" s="204"/>
      <c r="O23" s="132"/>
      <c r="P23" s="139" t="s">
        <v>19</v>
      </c>
      <c r="S23" s="265"/>
      <c r="V23" s="208" t="s">
        <v>46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04"/>
      <c r="O24" s="159"/>
      <c r="P24" s="140"/>
      <c r="S24" s="265"/>
      <c r="V24" s="206"/>
    </row>
    <row customHeight="1" ht="24">
      <c r="A25" s="159"/>
      <c r="B25" s="159"/>
      <c r="C25" s="159"/>
      <c r="D25" s="132"/>
      <c r="E25" s="259" t="s">
        <v>47</v>
      </c>
      <c r="F25" s="259"/>
      <c r="G25" s="132"/>
      <c r="H25" s="157" t="s">
        <v>48</v>
      </c>
      <c r="I25" s="137"/>
      <c r="J25" s="159"/>
      <c r="K25" s="159"/>
      <c r="L25" s="159"/>
      <c r="M25" s="159"/>
      <c r="N25" s="204"/>
      <c r="O25" s="132"/>
      <c r="P25" s="186" t="s">
        <v>19</v>
      </c>
      <c r="S25" s="265"/>
      <c r="V25" s="209" t="s">
        <v>49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04"/>
      <c r="O26" s="109"/>
      <c r="P26" s="132"/>
      <c r="S26" s="265"/>
      <c r="V26" s="206"/>
    </row>
    <row customHeight="1" ht="18">
      <c r="A27" s="159"/>
      <c r="B27" s="159"/>
      <c r="C27" s="159"/>
      <c r="D27" s="132"/>
      <c r="E27" s="259" t="s">
        <v>50</v>
      </c>
      <c r="F27" s="259"/>
      <c r="G27" s="132"/>
      <c r="H27" s="153" t="s">
        <v>51</v>
      </c>
      <c r="I27" s="137"/>
      <c r="J27" s="159"/>
      <c r="K27" s="159"/>
      <c r="L27" s="159"/>
      <c r="M27" s="159"/>
      <c r="N27" s="204"/>
      <c r="O27" s="132"/>
      <c r="P27" s="186" t="s">
        <v>19</v>
      </c>
      <c r="S27" s="265"/>
      <c r="V27" s="207" t="s">
        <v>52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04"/>
      <c r="O28" s="159"/>
      <c r="P28" s="132"/>
      <c r="S28" s="265"/>
      <c r="V28" s="206"/>
    </row>
    <row customHeight="1" ht="10.5" hidden="1">
      <c r="A29" s="159"/>
      <c r="B29" s="159"/>
      <c r="C29" s="159"/>
      <c r="D29" s="132"/>
      <c r="E29" s="259" t="s">
        <v>53</v>
      </c>
      <c r="F29" s="259"/>
      <c r="G29" s="132"/>
      <c r="H29" s="157"/>
      <c r="I29" s="137"/>
      <c r="J29" s="159"/>
      <c r="K29" s="159"/>
      <c r="L29" s="159"/>
      <c r="M29" s="159"/>
      <c r="N29" s="204"/>
      <c r="O29" s="132"/>
      <c r="P29" s="186" t="str">
        <f>IF(H27="По обособленному подразделению","MANDATORY","OPTIONAL")</f>
        <v>OPTIONAL</v>
      </c>
      <c r="S29" s="265"/>
      <c r="V29" s="207" t="s">
        <v>54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04"/>
      <c r="O30" s="132"/>
      <c r="P30" s="132"/>
      <c r="S30" s="266"/>
      <c r="V30" s="206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04"/>
      <c r="O31" s="159"/>
      <c r="P31" s="159"/>
      <c r="S31" s="183"/>
      <c r="V31" s="206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04"/>
      <c r="O32" s="109"/>
      <c r="P32" s="109"/>
      <c r="S32" s="183"/>
      <c r="V32" s="206"/>
    </row>
    <row customHeight="1" ht="24">
      <c r="A33" s="141"/>
      <c r="B33" s="141"/>
      <c r="C33" s="159"/>
      <c r="D33" s="144"/>
      <c r="E33" s="259" t="s">
        <v>55</v>
      </c>
      <c r="F33" s="259"/>
      <c r="G33" s="132"/>
      <c r="H33" s="182" t="s">
        <v>56</v>
      </c>
      <c r="I33" s="159"/>
      <c r="J33" s="159"/>
      <c r="K33" s="159"/>
      <c r="L33" s="159"/>
      <c r="M33" s="159"/>
      <c r="N33" s="204"/>
      <c r="O33" s="159"/>
      <c r="P33" s="186" t="s">
        <v>19</v>
      </c>
      <c r="S33" s="180" t="s">
        <v>57</v>
      </c>
      <c r="V33" s="207" t="s">
        <v>58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04"/>
      <c r="O34" s="159"/>
      <c r="P34" s="159"/>
      <c r="S34" s="183"/>
      <c r="V34" s="206"/>
    </row>
    <row customHeight="1" ht="24">
      <c r="A35" s="141"/>
      <c r="B35" s="141"/>
      <c r="C35" s="159"/>
      <c r="D35" s="144"/>
      <c r="E35" s="259" t="s">
        <v>59</v>
      </c>
      <c r="F35" s="259"/>
      <c r="G35" s="132"/>
      <c r="H35" s="182" t="s">
        <v>60</v>
      </c>
      <c r="I35" s="159"/>
      <c r="J35" s="159"/>
      <c r="K35" s="159"/>
      <c r="L35" s="159"/>
      <c r="M35" s="159"/>
      <c r="N35" s="204"/>
      <c r="O35" s="159"/>
      <c r="P35" s="186" t="s">
        <v>19</v>
      </c>
      <c r="S35" s="180" t="s">
        <v>61</v>
      </c>
      <c r="V35" s="207" t="s">
        <v>62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04"/>
      <c r="O36" s="159"/>
      <c r="P36" s="159"/>
      <c r="S36" s="183"/>
      <c r="V36" s="206"/>
    </row>
    <row customHeight="1" ht="24.75">
      <c r="A37" s="141"/>
      <c r="B37" s="141"/>
      <c r="C37" s="159"/>
      <c r="D37" s="144"/>
      <c r="E37" s="259" t="s">
        <v>63</v>
      </c>
      <c r="F37" s="259"/>
      <c r="G37" s="132"/>
      <c r="H37" s="181" t="s">
        <v>64</v>
      </c>
      <c r="I37" s="159"/>
      <c r="J37" s="159"/>
      <c r="K37" s="159"/>
      <c r="L37" s="159"/>
      <c r="M37" s="159"/>
      <c r="N37" s="204"/>
      <c r="O37" s="159"/>
      <c r="P37" s="186" t="s">
        <v>19</v>
      </c>
      <c r="S37" s="183"/>
      <c r="V37" s="207" t="s">
        <v>65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04"/>
      <c r="O38" s="159"/>
      <c r="P38" s="159"/>
      <c r="S38" s="183"/>
      <c r="V38" s="206"/>
    </row>
    <row customHeight="1" ht="24.75">
      <c r="A39" s="141"/>
      <c r="B39" s="141"/>
      <c r="C39" s="159"/>
      <c r="D39" s="144"/>
      <c r="E39" s="259" t="s">
        <v>66</v>
      </c>
      <c r="F39" s="259"/>
      <c r="G39" s="132"/>
      <c r="H39" s="181" t="s">
        <v>67</v>
      </c>
      <c r="I39" s="159"/>
      <c r="J39" s="159"/>
      <c r="K39" s="159"/>
      <c r="L39" s="159"/>
      <c r="M39" s="159"/>
      <c r="N39" s="204"/>
      <c r="O39" s="159"/>
      <c r="P39" s="186" t="s">
        <v>19</v>
      </c>
      <c r="S39" s="183"/>
      <c r="V39" s="207" t="s">
        <v>68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04"/>
      <c r="O40" s="159"/>
      <c r="P40" s="159"/>
      <c r="S40" s="183"/>
      <c r="V40" s="206"/>
    </row>
    <row customHeight="1" ht="24.75">
      <c r="A41" s="141"/>
      <c r="B41" s="141"/>
      <c r="C41" s="159"/>
      <c r="D41" s="144"/>
      <c r="E41" s="259" t="s">
        <v>69</v>
      </c>
      <c r="F41" s="259"/>
      <c r="G41" s="132"/>
      <c r="H41" s="213" t="s">
        <v>70</v>
      </c>
      <c r="I41" s="159"/>
      <c r="J41" s="159"/>
      <c r="K41" s="159"/>
      <c r="L41" s="159"/>
      <c r="M41" s="159"/>
      <c r="N41" s="204"/>
      <c r="O41" s="159"/>
      <c r="P41" s="186" t="s">
        <v>19</v>
      </c>
      <c r="S41" s="180" t="s">
        <v>71</v>
      </c>
      <c r="V41" s="209" t="s">
        <v>72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04"/>
      <c r="O42" s="159"/>
      <c r="P42" s="159"/>
      <c r="S42" s="183"/>
      <c r="V42" s="206"/>
    </row>
    <row customHeight="1" ht="18.75">
      <c r="A43" s="141"/>
      <c r="B43" s="141"/>
      <c r="C43" s="159"/>
      <c r="D43" s="144"/>
      <c r="E43" s="259" t="s">
        <v>73</v>
      </c>
      <c r="F43" s="259"/>
      <c r="G43" s="132"/>
      <c r="H43" s="181" t="s">
        <v>74</v>
      </c>
      <c r="I43" s="159"/>
      <c r="J43" s="159"/>
      <c r="K43" s="159"/>
      <c r="L43" s="159"/>
      <c r="M43" s="159"/>
      <c r="N43" s="204"/>
      <c r="O43" s="159"/>
      <c r="P43" s="186" t="s">
        <v>19</v>
      </c>
      <c r="S43" s="183"/>
      <c r="V43" s="207" t="s">
        <v>75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04"/>
      <c r="O44" s="159"/>
      <c r="P44" s="159"/>
      <c r="S44" s="183"/>
      <c r="V44" s="206"/>
    </row>
    <row customHeight="1" ht="75">
      <c r="A45" s="141"/>
      <c r="B45" s="141"/>
      <c r="C45" s="109"/>
      <c r="D45" s="144"/>
      <c r="E45" s="259" t="s">
        <v>76</v>
      </c>
      <c r="F45" s="259"/>
      <c r="G45" s="132"/>
      <c r="H45" s="181" t="s">
        <v>77</v>
      </c>
      <c r="I45" s="109"/>
      <c r="J45" s="109"/>
      <c r="K45" s="109"/>
      <c r="L45" s="109"/>
      <c r="M45" s="109"/>
      <c r="N45" s="204"/>
      <c r="O45" s="109"/>
      <c r="P45" s="186" t="s">
        <v>19</v>
      </c>
      <c r="S45" s="180" t="s">
        <v>78</v>
      </c>
      <c r="V45" s="207" t="s">
        <v>79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04"/>
      <c r="O46" s="109"/>
      <c r="P46" s="109"/>
      <c r="S46" s="183"/>
      <c r="V46" s="206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04"/>
      <c r="O47" s="159"/>
      <c r="P47" s="159"/>
      <c r="S47" s="183"/>
      <c r="V47" s="206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04"/>
      <c r="O48" s="159"/>
      <c r="P48" s="159"/>
      <c r="S48" s="183"/>
      <c r="V48" s="206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04"/>
      <c r="O49" s="159"/>
      <c r="P49" s="159"/>
      <c r="S49" s="183"/>
      <c r="V49" s="206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04"/>
      <c r="O50" s="159"/>
      <c r="P50" s="159"/>
      <c r="S50" s="183"/>
      <c r="V50" s="206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04"/>
      <c r="O51" s="159"/>
      <c r="P51" s="159"/>
      <c r="S51" s="183"/>
      <c r="V51" s="206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04"/>
      <c r="O52" s="159"/>
      <c r="P52" s="159"/>
      <c r="S52" s="183"/>
      <c r="V52" s="206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04"/>
      <c r="O53" s="159"/>
      <c r="P53" s="159"/>
      <c r="S53" s="183"/>
      <c r="V53" s="206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04"/>
      <c r="O54" s="159"/>
      <c r="P54" s="159"/>
      <c r="S54" s="183"/>
      <c r="V54" s="206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04"/>
      <c r="O55" s="109"/>
      <c r="P55" s="109"/>
      <c r="S55" s="183"/>
      <c r="V55" s="206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04"/>
      <c r="O56" s="109"/>
      <c r="P56" s="109"/>
      <c r="S56" s="183"/>
      <c r="V56" s="206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04"/>
      <c r="O57" s="109"/>
      <c r="P57" s="109"/>
      <c r="S57" s="183"/>
      <c r="V57" s="206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04"/>
      <c r="O58" s="109"/>
      <c r="P58" s="109"/>
      <c r="S58" s="183"/>
      <c r="V58" s="206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04"/>
      <c r="O59" s="109"/>
      <c r="P59" s="109"/>
      <c r="S59" s="183"/>
      <c r="V59" s="206"/>
    </row>
    <row customHeight="1" ht="15">
      <c r="A60" s="109"/>
      <c r="B60" s="109"/>
      <c r="C60" s="109"/>
      <c r="D60" s="109"/>
      <c r="E60" s="261" t="s">
        <v>80</v>
      </c>
      <c r="F60" s="261"/>
      <c r="G60" s="154"/>
      <c r="H60" s="154"/>
      <c r="I60" s="109"/>
      <c r="J60" s="109"/>
      <c r="K60" s="109"/>
      <c r="L60" s="109"/>
      <c r="M60" s="109"/>
      <c r="N60" s="204"/>
      <c r="O60" s="109"/>
      <c r="P60" s="109"/>
      <c r="S60" s="183"/>
      <c r="V60" s="206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04"/>
      <c r="O61" s="109"/>
      <c r="P61" s="132"/>
      <c r="S61" s="183"/>
      <c r="V61" s="206"/>
    </row>
    <row customHeight="1" ht="24">
      <c r="A62" s="159"/>
      <c r="B62" s="159"/>
      <c r="C62" s="159"/>
      <c r="D62" s="132"/>
      <c r="E62" s="259" t="s">
        <v>81</v>
      </c>
      <c r="F62" s="205" t="s">
        <v>82</v>
      </c>
      <c r="G62" s="132"/>
      <c r="H62" s="181" t="s">
        <v>83</v>
      </c>
      <c r="I62" s="137"/>
      <c r="J62" s="159"/>
      <c r="K62" s="159"/>
      <c r="L62" s="159"/>
      <c r="M62" s="159"/>
      <c r="N62" s="204"/>
      <c r="O62" s="132"/>
      <c r="P62" s="186" t="s">
        <v>19</v>
      </c>
      <c r="S62" s="183"/>
      <c r="V62" s="207" t="s">
        <v>84</v>
      </c>
    </row>
    <row customHeight="1" ht="24">
      <c r="A63" s="159"/>
      <c r="B63" s="159"/>
      <c r="C63" s="159"/>
      <c r="D63" s="132"/>
      <c r="E63" s="259"/>
      <c r="F63" s="205" t="s">
        <v>85</v>
      </c>
      <c r="G63" s="132"/>
      <c r="H63" s="181" t="s">
        <v>83</v>
      </c>
      <c r="I63" s="137"/>
      <c r="J63" s="159"/>
      <c r="K63" s="159"/>
      <c r="L63" s="159"/>
      <c r="M63" s="159"/>
      <c r="N63" s="204"/>
      <c r="O63" s="132"/>
      <c r="P63" s="186" t="s">
        <v>19</v>
      </c>
      <c r="S63" s="183"/>
      <c r="V63" s="207" t="s">
        <v>86</v>
      </c>
    </row>
    <row customHeight="1" ht="15">
      <c r="A64" s="159"/>
      <c r="B64" s="159"/>
      <c r="C64" s="159"/>
      <c r="D64" s="132"/>
      <c r="E64" s="259" t="s">
        <v>87</v>
      </c>
      <c r="F64" s="205" t="s">
        <v>88</v>
      </c>
      <c r="G64" s="132"/>
      <c r="H64" s="181" t="s">
        <v>89</v>
      </c>
      <c r="I64" s="137"/>
      <c r="J64" s="159"/>
      <c r="K64" s="159"/>
      <c r="L64" s="159"/>
      <c r="M64" s="159"/>
      <c r="N64" s="204"/>
      <c r="O64" s="132"/>
      <c r="P64" s="186" t="s">
        <v>19</v>
      </c>
      <c r="S64" s="183"/>
      <c r="V64" s="207" t="s">
        <v>90</v>
      </c>
    </row>
    <row customHeight="1" ht="15">
      <c r="A65" s="159"/>
      <c r="B65" s="159"/>
      <c r="C65" s="159"/>
      <c r="D65" s="132"/>
      <c r="E65" s="259"/>
      <c r="F65" s="205" t="s">
        <v>91</v>
      </c>
      <c r="G65" s="132"/>
      <c r="H65" s="181" t="s">
        <v>92</v>
      </c>
      <c r="I65" s="137"/>
      <c r="J65" s="159"/>
      <c r="K65" s="159"/>
      <c r="L65" s="159"/>
      <c r="M65" s="159"/>
      <c r="N65" s="204"/>
      <c r="O65" s="132"/>
      <c r="P65" s="186" t="s">
        <v>19</v>
      </c>
      <c r="S65" s="183"/>
      <c r="V65" s="207" t="s">
        <v>93</v>
      </c>
    </row>
    <row customHeight="1" ht="15">
      <c r="A66" s="159"/>
      <c r="B66" s="159"/>
      <c r="C66" s="159"/>
      <c r="D66" s="132"/>
      <c r="E66" s="259" t="s">
        <v>94</v>
      </c>
      <c r="F66" s="205" t="s">
        <v>88</v>
      </c>
      <c r="G66" s="132"/>
      <c r="H66" s="181" t="s">
        <v>95</v>
      </c>
      <c r="I66" s="137"/>
      <c r="J66" s="159"/>
      <c r="K66" s="159"/>
      <c r="L66" s="159"/>
      <c r="M66" s="159"/>
      <c r="N66" s="204"/>
      <c r="O66" s="132"/>
      <c r="P66" s="186" t="s">
        <v>19</v>
      </c>
      <c r="S66" s="183"/>
      <c r="V66" s="207" t="s">
        <v>96</v>
      </c>
    </row>
    <row customHeight="1" ht="15">
      <c r="A67" s="159"/>
      <c r="B67" s="159"/>
      <c r="C67" s="159"/>
      <c r="D67" s="132"/>
      <c r="E67" s="259"/>
      <c r="F67" s="205" t="s">
        <v>91</v>
      </c>
      <c r="G67" s="132"/>
      <c r="H67" s="181" t="s">
        <v>97</v>
      </c>
      <c r="I67" s="137"/>
      <c r="J67" s="159"/>
      <c r="K67" s="159"/>
      <c r="L67" s="159"/>
      <c r="M67" s="159"/>
      <c r="N67" s="204"/>
      <c r="O67" s="132"/>
      <c r="P67" s="186" t="s">
        <v>19</v>
      </c>
      <c r="S67" s="183"/>
      <c r="V67" s="207" t="s">
        <v>98</v>
      </c>
    </row>
    <row customHeight="1" ht="15">
      <c r="A68" s="109"/>
      <c r="B68" s="109"/>
      <c r="C68" s="109"/>
      <c r="D68" s="132"/>
      <c r="E68" s="259" t="s">
        <v>99</v>
      </c>
      <c r="F68" s="205" t="s">
        <v>88</v>
      </c>
      <c r="G68" s="132"/>
      <c r="H68" s="181" t="s">
        <v>100</v>
      </c>
      <c r="I68" s="137"/>
      <c r="J68" s="109"/>
      <c r="K68" s="109"/>
      <c r="L68" s="109"/>
      <c r="M68" s="109"/>
      <c r="N68" s="204"/>
      <c r="O68" s="132"/>
      <c r="P68" s="186" t="s">
        <v>19</v>
      </c>
      <c r="S68" s="183"/>
      <c r="V68" s="207" t="s">
        <v>101</v>
      </c>
    </row>
    <row customHeight="1" ht="15">
      <c r="A69" s="109"/>
      <c r="B69" s="109"/>
      <c r="C69" s="109"/>
      <c r="D69" s="132"/>
      <c r="E69" s="259"/>
      <c r="F69" s="205" t="s">
        <v>102</v>
      </c>
      <c r="G69" s="132"/>
      <c r="H69" s="181" t="s">
        <v>103</v>
      </c>
      <c r="I69" s="137"/>
      <c r="J69" s="109"/>
      <c r="K69" s="109"/>
      <c r="L69" s="109"/>
      <c r="M69" s="109"/>
      <c r="N69" s="204"/>
      <c r="O69" s="132"/>
      <c r="P69" s="186" t="s">
        <v>19</v>
      </c>
      <c r="S69" s="183"/>
      <c r="V69" s="207" t="s">
        <v>104</v>
      </c>
    </row>
    <row customHeight="1" ht="15">
      <c r="A70" s="109"/>
      <c r="B70" s="109"/>
      <c r="C70" s="109"/>
      <c r="D70" s="132"/>
      <c r="E70" s="259"/>
      <c r="F70" s="205" t="s">
        <v>91</v>
      </c>
      <c r="G70" s="132"/>
      <c r="H70" s="181" t="s">
        <v>105</v>
      </c>
      <c r="I70" s="137"/>
      <c r="J70" s="109"/>
      <c r="K70" s="109"/>
      <c r="L70" s="109"/>
      <c r="M70" s="109"/>
      <c r="N70" s="204"/>
      <c r="O70" s="132"/>
      <c r="P70" s="186" t="s">
        <v>19</v>
      </c>
      <c r="S70" s="183"/>
      <c r="V70" s="207" t="s">
        <v>106</v>
      </c>
    </row>
    <row customHeight="1" ht="15">
      <c r="A71" s="109"/>
      <c r="B71" s="109"/>
      <c r="C71" s="109"/>
      <c r="D71" s="132"/>
      <c r="E71" s="259"/>
      <c r="F71" s="205" t="s">
        <v>107</v>
      </c>
      <c r="G71" s="132"/>
      <c r="H71" s="181" t="s">
        <v>108</v>
      </c>
      <c r="I71" s="137"/>
      <c r="J71" s="109"/>
      <c r="K71" s="109"/>
      <c r="L71" s="109"/>
      <c r="M71" s="109"/>
      <c r="N71" s="204"/>
      <c r="O71" s="132"/>
      <c r="P71" s="186" t="s">
        <v>19</v>
      </c>
      <c r="S71" s="183"/>
      <c r="V71" s="207" t="s">
        <v>109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0" t="s">
        <v>110</v>
      </c>
      <c r="F75" s="260"/>
      <c r="G75" s="260"/>
      <c r="H75" s="260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59" t="s">
        <v>111</v>
      </c>
      <c r="F78" s="259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112</v>
      </c>
    </row>
    <row customHeight="1" ht="3"/>
    <row customHeight="1" ht="24">
      <c r="A80" s="141"/>
      <c r="B80" s="141"/>
      <c r="C80" s="159"/>
      <c r="D80" s="144"/>
      <c r="E80" s="259" t="s">
        <v>113</v>
      </c>
      <c r="F80" s="259"/>
      <c r="G80" s="132"/>
      <c r="H80" s="386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58" t="s">
        <v>114</v>
      </c>
      <c r="F86" s="189" t="s">
        <v>115</v>
      </c>
      <c r="G86" s="190"/>
      <c r="H86" s="174" t="s">
        <v>116</v>
      </c>
    </row>
    <row customHeight="1" ht="15">
      <c r="E87" s="258"/>
      <c r="F87" s="189" t="s">
        <v>117</v>
      </c>
      <c r="G87" s="190"/>
      <c r="H87" s="174" t="s">
        <v>118</v>
      </c>
    </row>
    <row customHeight="1" ht="15">
      <c r="E88" s="258" t="s">
        <v>119</v>
      </c>
      <c r="F88" s="189" t="s">
        <v>115</v>
      </c>
      <c r="G88" s="190"/>
      <c r="H88" s="174" t="s">
        <v>120</v>
      </c>
    </row>
    <row customHeight="1" ht="15">
      <c r="E89" s="258"/>
      <c r="F89" s="189" t="s">
        <v>117</v>
      </c>
      <c r="G89" s="190"/>
      <c r="H89" s="174" t="s">
        <v>118</v>
      </c>
    </row>
    <row customHeight="1" ht="15">
      <c r="E90" s="258" t="s">
        <v>121</v>
      </c>
      <c r="F90" s="189" t="s">
        <v>115</v>
      </c>
      <c r="G90" s="190"/>
      <c r="H90" s="174" t="s">
        <v>122</v>
      </c>
    </row>
    <row customHeight="1" ht="15">
      <c r="E91" s="258"/>
      <c r="F91" s="189" t="s">
        <v>117</v>
      </c>
      <c r="G91" s="190"/>
      <c r="H91" s="174" t="s">
        <v>118</v>
      </c>
    </row>
    <row customHeight="1" ht="15">
      <c r="E92" s="258" t="s">
        <v>123</v>
      </c>
      <c r="F92" s="189" t="s">
        <v>115</v>
      </c>
      <c r="G92" s="190"/>
      <c r="H92" s="174" t="s">
        <v>124</v>
      </c>
    </row>
    <row customHeight="1" ht="15">
      <c r="E93" s="258"/>
      <c r="F93" s="189" t="s">
        <v>117</v>
      </c>
      <c r="G93" s="190"/>
      <c r="H93" s="174" t="s">
        <v>118</v>
      </c>
    </row>
    <row customHeight="1" ht="15">
      <c r="E94" s="258" t="s">
        <v>125</v>
      </c>
      <c r="F94" s="189" t="s">
        <v>115</v>
      </c>
      <c r="G94" s="190"/>
      <c r="H94" s="174" t="s">
        <v>126</v>
      </c>
    </row>
    <row customHeight="1" ht="15">
      <c r="E95" s="258"/>
      <c r="F95" s="189" t="s">
        <v>117</v>
      </c>
      <c r="G95" s="190"/>
      <c r="H95" s="174" t="s">
        <v>118</v>
      </c>
    </row>
    <row customHeight="1" ht="15">
      <c r="E96" s="258" t="s">
        <v>127</v>
      </c>
      <c r="F96" s="189" t="s">
        <v>115</v>
      </c>
      <c r="G96" s="190"/>
      <c r="H96" s="174" t="s">
        <v>128</v>
      </c>
    </row>
    <row customHeight="1" ht="15">
      <c r="E97" s="258"/>
      <c r="F97" s="189" t="s">
        <v>117</v>
      </c>
      <c r="G97" s="190"/>
      <c r="H97" s="174" t="s">
        <v>118</v>
      </c>
    </row>
    <row customHeight="1" ht="15">
      <c r="E98" s="258" t="s">
        <v>129</v>
      </c>
      <c r="F98" s="189" t="s">
        <v>115</v>
      </c>
      <c r="G98" s="190"/>
      <c r="H98" s="174" t="s">
        <v>130</v>
      </c>
    </row>
    <row customHeight="1" ht="15">
      <c r="E99" s="258"/>
      <c r="F99" s="189" t="s">
        <v>117</v>
      </c>
      <c r="G99" s="190"/>
      <c r="H99" s="174" t="s">
        <v>118</v>
      </c>
    </row>
    <row customHeight="1" ht="15">
      <c r="E100" s="258" t="s">
        <v>131</v>
      </c>
      <c r="F100" s="189" t="s">
        <v>115</v>
      </c>
      <c r="G100" s="190"/>
      <c r="H100" s="174" t="s">
        <v>132</v>
      </c>
    </row>
    <row customHeight="1" ht="15">
      <c r="E101" s="258"/>
      <c r="F101" s="189" t="s">
        <v>117</v>
      </c>
      <c r="G101" s="190"/>
      <c r="H101" s="174" t="s">
        <v>118</v>
      </c>
    </row>
    <row customHeight="1" ht="15">
      <c r="E102" s="258" t="s">
        <v>133</v>
      </c>
      <c r="F102" s="189" t="s">
        <v>115</v>
      </c>
      <c r="G102" s="190"/>
      <c r="H102" s="174" t="s">
        <v>134</v>
      </c>
    </row>
    <row customHeight="1" ht="15">
      <c r="E103" s="258"/>
      <c r="F103" s="189" t="s">
        <v>117</v>
      </c>
      <c r="G103" s="190"/>
      <c r="H103" s="174" t="s">
        <v>118</v>
      </c>
    </row>
    <row customHeight="1" ht="15">
      <c r="E104" s="258" t="s">
        <v>135</v>
      </c>
      <c r="F104" s="189" t="s">
        <v>115</v>
      </c>
      <c r="G104" s="190"/>
      <c r="H104" s="174" t="s">
        <v>136</v>
      </c>
    </row>
    <row customHeight="1" ht="15">
      <c r="E105" s="258"/>
      <c r="F105" s="189" t="s">
        <v>117</v>
      </c>
      <c r="G105" s="190"/>
      <c r="H105" s="174" t="s">
        <v>118</v>
      </c>
    </row>
    <row customHeight="1" ht="15">
      <c r="E106" s="258" t="s">
        <v>137</v>
      </c>
      <c r="F106" s="189" t="s">
        <v>115</v>
      </c>
      <c r="G106" s="190"/>
      <c r="H106" s="174" t="s">
        <v>138</v>
      </c>
    </row>
    <row customHeight="1" ht="15">
      <c r="E107" s="258"/>
      <c r="F107" s="189" t="s">
        <v>117</v>
      </c>
      <c r="G107" s="190"/>
      <c r="H107" s="174" t="s">
        <v>118</v>
      </c>
    </row>
    <row customHeight="1" ht="15">
      <c r="E108" s="258" t="s">
        <v>139</v>
      </c>
      <c r="F108" s="189" t="s">
        <v>115</v>
      </c>
      <c r="G108" s="190"/>
      <c r="H108" s="174" t="s">
        <v>140</v>
      </c>
    </row>
    <row customHeight="1" ht="15">
      <c r="E109" s="258"/>
      <c r="F109" s="189" t="s">
        <v>117</v>
      </c>
      <c r="G109" s="190"/>
      <c r="H109" s="174" t="s">
        <v>118</v>
      </c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59" t="s">
        <v>141</v>
      </c>
      <c r="F112" s="259"/>
      <c r="G112" s="132"/>
      <c r="H112" s="242" t="s">
        <v>142</v>
      </c>
      <c r="I112" s="159"/>
      <c r="J112" s="159"/>
      <c r="K112" s="159"/>
      <c r="L112" s="159"/>
      <c r="M112" s="159"/>
      <c r="N112" s="204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F2BA77E2-632A-FF09-E96E-99F7CD7DF4AB}"/>
    <hyperlink ref="H80" r:id="rId3" xr:uid="{C3E195B1-1D3F-913B-C09A-5889E443E249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085FEB-3B75-D10D-4F82-4CEA8D42CE7D}" mc:Ignorable="x14ac xr xr2 xr3">
  <sheetPr>
    <tabColor rgb="FFD3DBDB"/>
    <pageSetUpPr fitToPage="1"/>
  </sheetPr>
  <dimension ref="A1:T150"/>
  <sheetViews>
    <sheetView topLeftCell="A1" showGridLines="0" workbookViewId="0">
      <selection activeCell="I148" sqref="I148"/>
    </sheetView>
  </sheetViews>
  <sheetFormatPr customHeight="1" defaultRowHeight="10.5"/>
  <cols>
    <col min="1" max="2" style="634" width="4.7109375" hidden="1" customWidth="1"/>
    <col min="3" max="3" style="634" width="2.7109375" customWidth="1"/>
    <col min="4" max="4" style="634" width="10.7109375" customWidth="1"/>
    <col min="5" max="5" style="634" width="70.7109375" customWidth="1"/>
    <col min="6" max="6" style="634" width="10.7109375" customWidth="1"/>
    <col min="7" max="7" style="634" width="6.7109375" customWidth="1"/>
    <col min="8" max="12" style="634" width="17.7109375" customWidth="1"/>
    <col min="13" max="13" style="634" width="2.7109375" customWidth="1"/>
    <col min="14" max="19" style="634" width="13.57421875" hidden="1" customWidth="1"/>
    <col min="20" max="20" style="634" width="33.7109375" hidden="1" customWidth="1"/>
  </cols>
  <sheetData>
    <row customHeight="1" ht="10.5" hidden="1"/>
    <row customHeight="1" ht="10.5" hidden="1"/>
    <row customHeight="1" ht="10.5" hidden="1">
      <c r="H3" s="211" t="s">
        <v>143</v>
      </c>
      <c r="I3" s="210" t="s">
        <v>144</v>
      </c>
      <c r="J3" s="210" t="s">
        <v>145</v>
      </c>
      <c r="K3" s="210" t="s">
        <v>146</v>
      </c>
      <c r="L3" s="210" t="s">
        <v>147</v>
      </c>
      <c r="N3" s="211" t="s">
        <v>148</v>
      </c>
      <c r="O3" s="211" t="s">
        <v>149</v>
      </c>
      <c r="P3" s="211" t="s">
        <v>150</v>
      </c>
      <c r="Q3" s="211" t="s">
        <v>151</v>
      </c>
      <c r="R3" s="211" t="s">
        <v>152</v>
      </c>
      <c r="S3" s="211" t="s">
        <v>153</v>
      </c>
      <c r="T3" s="211" t="s">
        <v>154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15" t="str">
        <f>IF(ORG="","Не определено",ORG)</f>
        <v>АО "УТЭ ВДНХ"</v>
      </c>
      <c r="E9" s="215"/>
    </row>
    <row customHeight="1" ht="15">
      <c r="D10" s="214"/>
      <c r="E10" s="214"/>
      <c r="F10" s="165"/>
      <c r="G10" s="165"/>
      <c r="H10" s="165"/>
      <c r="I10" s="165"/>
      <c r="J10" s="165"/>
      <c r="K10" s="165"/>
      <c r="L10" s="166" t="s">
        <v>155</v>
      </c>
    </row>
    <row customHeight="1" ht="15">
      <c r="C11" s="163"/>
      <c r="D11" s="272" t="s">
        <v>156</v>
      </c>
      <c r="E11" s="272" t="s">
        <v>157</v>
      </c>
      <c r="F11" s="272" t="s">
        <v>158</v>
      </c>
      <c r="G11" s="272" t="s">
        <v>159</v>
      </c>
      <c r="H11" s="273" t="s">
        <v>160</v>
      </c>
      <c r="I11" s="273" t="s">
        <v>161</v>
      </c>
      <c r="J11" s="273"/>
      <c r="K11" s="273"/>
      <c r="L11" s="273"/>
    </row>
    <row customHeight="1" ht="15">
      <c r="C12" s="163"/>
      <c r="D12" s="272"/>
      <c r="E12" s="272"/>
      <c r="F12" s="272"/>
      <c r="G12" s="272"/>
      <c r="H12" s="273"/>
      <c r="I12" s="173" t="s">
        <v>162</v>
      </c>
      <c r="J12" s="173" t="s">
        <v>163</v>
      </c>
      <c r="K12" s="173" t="s">
        <v>164</v>
      </c>
      <c r="L12" s="173" t="s">
        <v>165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0" t="s">
        <v>166</v>
      </c>
      <c r="E14" s="271"/>
      <c r="F14" s="271"/>
      <c r="G14" s="241"/>
      <c r="H14" s="239"/>
      <c r="I14" s="239"/>
      <c r="J14" s="239"/>
      <c r="K14" s="239"/>
      <c r="L14" s="240"/>
      <c r="N14" s="231"/>
      <c r="O14" s="231"/>
      <c r="P14" s="231"/>
      <c r="Q14" s="231"/>
      <c r="R14" s="231"/>
      <c r="S14" s="231"/>
      <c r="T14" s="231"/>
    </row>
    <row customHeight="1" ht="12">
      <c r="C15" s="163"/>
      <c r="D15" s="174" t="s">
        <v>167</v>
      </c>
      <c r="E15" s="224" t="s">
        <v>168</v>
      </c>
      <c r="F15" s="225" t="s">
        <v>169</v>
      </c>
      <c r="G15" s="225">
        <v>10</v>
      </c>
      <c r="H15" s="162">
        <f>SUM(I15:L15)</f>
        <v>41277.864</v>
      </c>
      <c r="I15" s="162">
        <f>SUM(I16,I17,I20,I23)</f>
        <v>0</v>
      </c>
      <c r="J15" s="162">
        <f>SUM(J16,J17,J20,J23)</f>
        <v>0</v>
      </c>
      <c r="K15" s="162">
        <f>SUM(K16,K17,K20,K23)</f>
        <v>41277.864</v>
      </c>
      <c r="L15" s="162">
        <f>SUM(L16,L17,L20,L23)</f>
        <v>0</v>
      </c>
      <c r="N15" s="231"/>
      <c r="O15" s="231"/>
      <c r="P15" s="231"/>
      <c r="Q15" s="231"/>
      <c r="R15" s="231"/>
      <c r="S15" s="231"/>
      <c r="T15" s="233" t="s">
        <v>170</v>
      </c>
    </row>
    <row customHeight="1" ht="12">
      <c r="C16" s="163"/>
      <c r="D16" s="216" t="s">
        <v>171</v>
      </c>
      <c r="E16" s="226" t="s">
        <v>172</v>
      </c>
      <c r="F16" s="217" t="s">
        <v>169</v>
      </c>
      <c r="G16" s="173">
        <v>20</v>
      </c>
      <c r="H16" s="162">
        <f>SUM(I16:L16)</f>
        <v>0</v>
      </c>
      <c r="I16" s="172"/>
      <c r="J16" s="172"/>
      <c r="K16" s="172"/>
      <c r="L16" s="172"/>
      <c r="N16" s="231"/>
      <c r="O16" s="231"/>
      <c r="P16" s="231"/>
      <c r="Q16" s="231"/>
      <c r="R16" s="231"/>
      <c r="S16" s="231"/>
      <c r="T16" s="233" t="s">
        <v>170</v>
      </c>
    </row>
    <row customHeight="1" ht="12">
      <c r="C17" s="163"/>
      <c r="D17" s="216" t="s">
        <v>173</v>
      </c>
      <c r="E17" s="226" t="s">
        <v>174</v>
      </c>
      <c r="F17" s="217" t="s">
        <v>169</v>
      </c>
      <c r="G17" s="173">
        <v>30</v>
      </c>
      <c r="H17" s="162">
        <f>SUM(I17:L17)</f>
        <v>0</v>
      </c>
      <c r="I17" s="162">
        <f>SUM(I18:I19)</f>
        <v>0</v>
      </c>
      <c r="J17" s="162">
        <f>SUM(J18:J19)</f>
        <v>0</v>
      </c>
      <c r="K17" s="162">
        <f>SUM(K18:K19)</f>
        <v>0</v>
      </c>
      <c r="L17" s="162">
        <f>SUM(L18:L19)</f>
        <v>0</v>
      </c>
      <c r="N17" s="231"/>
      <c r="O17" s="231"/>
      <c r="P17" s="231"/>
      <c r="Q17" s="231"/>
      <c r="R17" s="231"/>
      <c r="S17" s="231"/>
      <c r="T17" s="233" t="s">
        <v>170</v>
      </c>
    </row>
    <row customHeight="1" ht="12" hidden="1">
      <c r="C18" s="163"/>
      <c r="D18" s="223"/>
      <c r="E18" s="222"/>
      <c r="F18" s="220"/>
      <c r="G18" s="220"/>
      <c r="H18" s="218"/>
      <c r="I18" s="218"/>
      <c r="J18" s="218"/>
      <c r="K18" s="218"/>
      <c r="L18" s="221"/>
      <c r="N18" s="233" t="s">
        <v>175</v>
      </c>
      <c r="O18" s="231"/>
      <c r="P18" s="231"/>
      <c r="Q18" s="231"/>
      <c r="R18" s="231"/>
      <c r="S18" s="231"/>
      <c r="T18" s="231"/>
    </row>
    <row customHeight="1" ht="12">
      <c r="C19" s="163"/>
      <c r="D19" s="219"/>
      <c r="E19" s="222" t="s">
        <v>176</v>
      </c>
      <c r="F19" s="220"/>
      <c r="G19" s="220"/>
      <c r="H19" s="218"/>
      <c r="I19" s="218"/>
      <c r="J19" s="218"/>
      <c r="K19" s="218"/>
      <c r="L19" s="221"/>
      <c r="N19" s="231"/>
      <c r="O19" s="231"/>
      <c r="P19" s="231"/>
      <c r="Q19" s="231"/>
      <c r="R19" s="231"/>
      <c r="S19" s="231"/>
      <c r="T19" s="236" t="s">
        <v>177</v>
      </c>
    </row>
    <row customHeight="1" ht="12">
      <c r="C20" s="163"/>
      <c r="D20" s="216" t="s">
        <v>178</v>
      </c>
      <c r="E20" s="226" t="s">
        <v>179</v>
      </c>
      <c r="F20" s="217" t="s">
        <v>169</v>
      </c>
      <c r="G20" s="173" t="s">
        <v>180</v>
      </c>
      <c r="H20" s="162">
        <f>SUM(I20:L20)</f>
        <v>0</v>
      </c>
      <c r="I20" s="162">
        <f>SUM(I21:I22)</f>
        <v>0</v>
      </c>
      <c r="J20" s="162">
        <f>SUM(J21:J22)</f>
        <v>0</v>
      </c>
      <c r="K20" s="162">
        <f>SUM(K21:K22)</f>
        <v>0</v>
      </c>
      <c r="L20" s="162">
        <f>SUM(L21:L22)</f>
        <v>0</v>
      </c>
      <c r="N20" s="231"/>
      <c r="O20" s="231"/>
      <c r="P20" s="231"/>
      <c r="Q20" s="231"/>
      <c r="R20" s="231"/>
      <c r="S20" s="231"/>
      <c r="T20" s="233" t="s">
        <v>170</v>
      </c>
    </row>
    <row customHeight="1" ht="12" hidden="1">
      <c r="C21" s="163"/>
      <c r="D21" s="223"/>
      <c r="E21" s="222"/>
      <c r="F21" s="220"/>
      <c r="G21" s="220"/>
      <c r="H21" s="218"/>
      <c r="I21" s="218"/>
      <c r="J21" s="218"/>
      <c r="K21" s="218"/>
      <c r="L21" s="221"/>
      <c r="N21" s="233" t="s">
        <v>175</v>
      </c>
      <c r="O21" s="231"/>
      <c r="P21" s="231"/>
      <c r="Q21" s="231"/>
      <c r="R21" s="231"/>
      <c r="S21" s="231"/>
      <c r="T21" s="231"/>
    </row>
    <row customHeight="1" ht="12">
      <c r="C22" s="163"/>
      <c r="D22" s="219"/>
      <c r="E22" s="222" t="s">
        <v>176</v>
      </c>
      <c r="F22" s="220"/>
      <c r="G22" s="220"/>
      <c r="H22" s="218"/>
      <c r="I22" s="218"/>
      <c r="J22" s="218"/>
      <c r="K22" s="218"/>
      <c r="L22" s="221"/>
      <c r="N22" s="231"/>
      <c r="O22" s="231"/>
      <c r="P22" s="231"/>
      <c r="Q22" s="231"/>
      <c r="R22" s="231"/>
      <c r="S22" s="231"/>
      <c r="T22" s="236" t="s">
        <v>181</v>
      </c>
    </row>
    <row customHeight="1" ht="12">
      <c r="C23" s="163"/>
      <c r="D23" s="216" t="s">
        <v>182</v>
      </c>
      <c r="E23" s="226" t="s">
        <v>183</v>
      </c>
      <c r="F23" s="217" t="s">
        <v>169</v>
      </c>
      <c r="G23" s="173" t="s">
        <v>184</v>
      </c>
      <c r="H23" s="162">
        <f>SUM(I23:L23)</f>
        <v>41277.864</v>
      </c>
      <c r="I23" s="162">
        <f>SUM(I24:I26)</f>
        <v>0</v>
      </c>
      <c r="J23" s="162">
        <f>SUM(J24:J26)</f>
        <v>0</v>
      </c>
      <c r="K23" s="162">
        <f>SUM(K24:K26)</f>
        <v>41277.864</v>
      </c>
      <c r="L23" s="162">
        <f>SUM(L24:L26)</f>
        <v>0</v>
      </c>
      <c r="N23" s="231"/>
      <c r="O23" s="231"/>
      <c r="P23" s="231"/>
      <c r="Q23" s="231"/>
      <c r="R23" s="231"/>
      <c r="S23" s="231"/>
      <c r="T23" s="233" t="s">
        <v>170</v>
      </c>
    </row>
    <row customHeight="1" ht="12" hidden="1">
      <c r="C24" s="163"/>
      <c r="D24" s="223"/>
      <c r="E24" s="222"/>
      <c r="F24" s="220"/>
      <c r="G24" s="220"/>
      <c r="H24" s="218"/>
      <c r="I24" s="218"/>
      <c r="J24" s="218"/>
      <c r="K24" s="218"/>
      <c r="L24" s="221"/>
      <c r="N24" s="233" t="s">
        <v>175</v>
      </c>
      <c r="O24" s="231"/>
      <c r="P24" s="231"/>
      <c r="Q24" s="231"/>
      <c r="R24" s="231"/>
      <c r="S24" s="231"/>
      <c r="T24" s="231"/>
    </row>
    <row s="620" customFormat="1" customHeight="1" ht="12">
      <c r="A25" s="430"/>
      <c r="B25" s="430"/>
      <c r="C25" s="431" t="s">
        <v>185</v>
      </c>
      <c r="D25" s="432" t="str">
        <f>"1.4."&amp;N25</f>
        <v>1.4.1</v>
      </c>
      <c r="E25" s="433" t="s">
        <v>186</v>
      </c>
      <c r="F25" s="434" t="s">
        <v>169</v>
      </c>
      <c r="G25" s="434" t="s">
        <v>184</v>
      </c>
      <c r="H25" s="435">
        <f>SUM(I25:L25)</f>
        <v>41277.864</v>
      </c>
      <c r="I25" s="436"/>
      <c r="J25" s="436"/>
      <c r="K25" s="436">
        <v>41277.864</v>
      </c>
      <c r="L25" s="436"/>
      <c r="M25" s="430"/>
      <c r="N25" s="437" t="s">
        <v>167</v>
      </c>
      <c r="O25" s="438" t="s">
        <v>186</v>
      </c>
      <c r="P25" s="438" t="s">
        <v>187</v>
      </c>
      <c r="Q25" s="438" t="s">
        <v>188</v>
      </c>
      <c r="R25" s="438" t="s">
        <v>189</v>
      </c>
      <c r="S25" s="437" t="s">
        <v>190</v>
      </c>
      <c r="T25" s="437" t="s">
        <v>191</v>
      </c>
    </row>
    <row customHeight="1" ht="12">
      <c r="C26" s="163"/>
      <c r="D26" s="219"/>
      <c r="E26" s="222" t="s">
        <v>176</v>
      </c>
      <c r="F26" s="220"/>
      <c r="G26" s="220"/>
      <c r="H26" s="218"/>
      <c r="I26" s="218"/>
      <c r="J26" s="218"/>
      <c r="K26" s="218"/>
      <c r="L26" s="221"/>
      <c r="N26" s="231"/>
      <c r="O26" s="231"/>
      <c r="P26" s="231"/>
      <c r="Q26" s="231"/>
      <c r="R26" s="231"/>
      <c r="S26" s="231"/>
      <c r="T26" s="236" t="s">
        <v>192</v>
      </c>
    </row>
    <row customHeight="1" ht="12">
      <c r="C27" s="163"/>
      <c r="D27" s="174" t="s">
        <v>193</v>
      </c>
      <c r="E27" s="224" t="s">
        <v>194</v>
      </c>
      <c r="F27" s="225" t="s">
        <v>169</v>
      </c>
      <c r="G27" s="225" t="s">
        <v>195</v>
      </c>
      <c r="H27" s="162">
        <f>SUM(I27:L27)</f>
        <v>19344.896094349</v>
      </c>
      <c r="I27" s="162">
        <f>SUM(I29,I30,I31)</f>
        <v>0</v>
      </c>
      <c r="J27" s="162">
        <f>SUM(J28,J30,J31)</f>
        <v>0</v>
      </c>
      <c r="K27" s="162">
        <f>SUM(K28,K29,K31)</f>
        <v>0</v>
      </c>
      <c r="L27" s="162">
        <f>SUM(L28,L29,L30)</f>
        <v>19344.896094349</v>
      </c>
      <c r="N27" s="231"/>
      <c r="O27" s="231"/>
      <c r="P27" s="231"/>
      <c r="Q27" s="231"/>
      <c r="R27" s="231"/>
      <c r="S27" s="231"/>
      <c r="T27" s="233" t="s">
        <v>170</v>
      </c>
    </row>
    <row customHeight="1" ht="12">
      <c r="C28" s="163"/>
      <c r="D28" s="216" t="s">
        <v>196</v>
      </c>
      <c r="E28" s="226" t="s">
        <v>162</v>
      </c>
      <c r="F28" s="217" t="s">
        <v>169</v>
      </c>
      <c r="G28" s="173" t="s">
        <v>197</v>
      </c>
      <c r="H28" s="162">
        <f>SUM(I28:L28)</f>
        <v>0</v>
      </c>
      <c r="I28" s="230"/>
      <c r="J28" s="172"/>
      <c r="K28" s="172"/>
      <c r="L28" s="172"/>
      <c r="N28" s="231"/>
      <c r="O28" s="231"/>
      <c r="P28" s="231"/>
      <c r="Q28" s="231"/>
      <c r="R28" s="231"/>
      <c r="S28" s="231"/>
      <c r="T28" s="233" t="s">
        <v>170</v>
      </c>
    </row>
    <row customHeight="1" ht="12">
      <c r="C29" s="163"/>
      <c r="D29" s="216" t="s">
        <v>198</v>
      </c>
      <c r="E29" s="226" t="s">
        <v>163</v>
      </c>
      <c r="F29" s="217" t="s">
        <v>169</v>
      </c>
      <c r="G29" s="173" t="s">
        <v>199</v>
      </c>
      <c r="H29" s="162">
        <f>SUM(I29:L29)</f>
        <v>0</v>
      </c>
      <c r="I29" s="172"/>
      <c r="J29" s="230"/>
      <c r="K29" s="172"/>
      <c r="L29" s="172"/>
      <c r="N29" s="231"/>
      <c r="O29" s="231"/>
      <c r="P29" s="231"/>
      <c r="Q29" s="231"/>
      <c r="R29" s="231"/>
      <c r="S29" s="231"/>
      <c r="T29" s="233" t="s">
        <v>170</v>
      </c>
    </row>
    <row customHeight="1" ht="12">
      <c r="C30" s="163"/>
      <c r="D30" s="216" t="s">
        <v>200</v>
      </c>
      <c r="E30" s="226" t="s">
        <v>164</v>
      </c>
      <c r="F30" s="217" t="s">
        <v>169</v>
      </c>
      <c r="G30" s="173" t="s">
        <v>201</v>
      </c>
      <c r="H30" s="162">
        <f>SUM(I30:L30)</f>
        <v>19344.896094349</v>
      </c>
      <c r="I30" s="172"/>
      <c r="J30" s="172"/>
      <c r="K30" s="230"/>
      <c r="L30" s="172">
        <v>19344.896094349</v>
      </c>
      <c r="N30" s="231"/>
      <c r="O30" s="231"/>
      <c r="P30" s="231"/>
      <c r="Q30" s="231"/>
      <c r="R30" s="231"/>
      <c r="S30" s="231"/>
      <c r="T30" s="233" t="s">
        <v>170</v>
      </c>
    </row>
    <row customHeight="1" ht="12">
      <c r="C31" s="163"/>
      <c r="D31" s="216" t="s">
        <v>202</v>
      </c>
      <c r="E31" s="226" t="s">
        <v>203</v>
      </c>
      <c r="F31" s="217" t="s">
        <v>169</v>
      </c>
      <c r="G31" s="173" t="s">
        <v>204</v>
      </c>
      <c r="H31" s="162">
        <f>SUM(I31:L31)</f>
        <v>0</v>
      </c>
      <c r="I31" s="172"/>
      <c r="J31" s="172"/>
      <c r="K31" s="172"/>
      <c r="L31" s="230"/>
      <c r="N31" s="231"/>
      <c r="O31" s="231"/>
      <c r="P31" s="231"/>
      <c r="Q31" s="231"/>
      <c r="R31" s="231"/>
      <c r="S31" s="231"/>
      <c r="T31" s="233" t="s">
        <v>170</v>
      </c>
    </row>
    <row customHeight="1" ht="12">
      <c r="C32" s="163"/>
      <c r="D32" s="174" t="s">
        <v>205</v>
      </c>
      <c r="E32" s="224" t="s">
        <v>206</v>
      </c>
      <c r="F32" s="225" t="s">
        <v>169</v>
      </c>
      <c r="G32" s="225" t="s">
        <v>207</v>
      </c>
      <c r="H32" s="162">
        <f>SUM(I32:L32)</f>
        <v>0</v>
      </c>
      <c r="I32" s="172"/>
      <c r="J32" s="172"/>
      <c r="K32" s="172"/>
      <c r="L32" s="172"/>
      <c r="N32" s="231"/>
      <c r="O32" s="231"/>
      <c r="P32" s="231"/>
      <c r="Q32" s="231"/>
      <c r="R32" s="231"/>
      <c r="S32" s="231"/>
      <c r="T32" s="233" t="s">
        <v>170</v>
      </c>
    </row>
    <row customHeight="1" ht="12">
      <c r="C33" s="163"/>
      <c r="D33" s="174" t="s">
        <v>208</v>
      </c>
      <c r="E33" s="224" t="s">
        <v>209</v>
      </c>
      <c r="F33" s="225" t="s">
        <v>169</v>
      </c>
      <c r="G33" s="225" t="s">
        <v>210</v>
      </c>
      <c r="H33" s="162">
        <f>SUM(I33:L33)</f>
        <v>40205.56184502</v>
      </c>
      <c r="I33" s="162">
        <f>SUM(I34,I36,I39,I44)</f>
        <v>0</v>
      </c>
      <c r="J33" s="162">
        <f>SUM(J34,J36,J39,J44)</f>
        <v>0</v>
      </c>
      <c r="K33" s="162">
        <f>SUM(K34,K36,K39,K44)</f>
        <v>20860.665750671</v>
      </c>
      <c r="L33" s="162">
        <f>SUM(L34,L36,L39,L44)</f>
        <v>19344.896094349</v>
      </c>
      <c r="N33" s="231"/>
      <c r="O33" s="231"/>
      <c r="P33" s="231"/>
      <c r="Q33" s="231"/>
      <c r="R33" s="231"/>
      <c r="S33" s="231"/>
      <c r="T33" s="233" t="s">
        <v>170</v>
      </c>
    </row>
    <row customHeight="1" ht="24">
      <c r="C34" s="163"/>
      <c r="D34" s="216" t="s">
        <v>211</v>
      </c>
      <c r="E34" s="226" t="s">
        <v>212</v>
      </c>
      <c r="F34" s="217" t="s">
        <v>169</v>
      </c>
      <c r="G34" s="173" t="s">
        <v>213</v>
      </c>
      <c r="H34" s="162">
        <f>SUM(I34:L34)</f>
        <v>0</v>
      </c>
      <c r="I34" s="172"/>
      <c r="J34" s="172"/>
      <c r="K34" s="172"/>
      <c r="L34" s="172"/>
      <c r="N34" s="231"/>
      <c r="O34" s="231"/>
      <c r="P34" s="231"/>
      <c r="Q34" s="231"/>
      <c r="R34" s="231"/>
      <c r="S34" s="231"/>
      <c r="T34" s="233" t="s">
        <v>170</v>
      </c>
    </row>
    <row customHeight="1" ht="12">
      <c r="C35" s="163"/>
      <c r="D35" s="216" t="s">
        <v>214</v>
      </c>
      <c r="E35" s="227" t="s">
        <v>215</v>
      </c>
      <c r="F35" s="217" t="s">
        <v>169</v>
      </c>
      <c r="G35" s="173" t="s">
        <v>216</v>
      </c>
      <c r="H35" s="162">
        <f>SUM(I35:L35)</f>
        <v>0</v>
      </c>
      <c r="I35" s="172"/>
      <c r="J35" s="172"/>
      <c r="K35" s="172"/>
      <c r="L35" s="172"/>
      <c r="N35" s="231"/>
      <c r="O35" s="231"/>
      <c r="P35" s="231"/>
      <c r="Q35" s="231"/>
      <c r="R35" s="231"/>
      <c r="S35" s="231"/>
      <c r="T35" s="233" t="s">
        <v>170</v>
      </c>
    </row>
    <row customHeight="1" ht="12">
      <c r="C36" s="163"/>
      <c r="D36" s="216" t="s">
        <v>217</v>
      </c>
      <c r="E36" s="226" t="s">
        <v>218</v>
      </c>
      <c r="F36" s="217" t="s">
        <v>169</v>
      </c>
      <c r="G36" s="173" t="s">
        <v>219</v>
      </c>
      <c r="H36" s="162">
        <f>SUM(I36:L36)</f>
        <v>0</v>
      </c>
      <c r="I36" s="172"/>
      <c r="J36" s="172"/>
      <c r="K36" s="172"/>
      <c r="L36" s="172"/>
      <c r="N36" s="231"/>
      <c r="O36" s="231"/>
      <c r="P36" s="231"/>
      <c r="Q36" s="231"/>
      <c r="R36" s="231"/>
      <c r="S36" s="231"/>
      <c r="T36" s="233" t="s">
        <v>170</v>
      </c>
    </row>
    <row customHeight="1" ht="12">
      <c r="C37" s="163"/>
      <c r="D37" s="216" t="s">
        <v>220</v>
      </c>
      <c r="E37" s="227" t="s">
        <v>221</v>
      </c>
      <c r="F37" s="217" t="s">
        <v>169</v>
      </c>
      <c r="G37" s="173" t="s">
        <v>222</v>
      </c>
      <c r="H37" s="162">
        <f>SUM(I37:L37)</f>
        <v>0</v>
      </c>
      <c r="I37" s="172"/>
      <c r="J37" s="172"/>
      <c r="K37" s="172"/>
      <c r="L37" s="172"/>
      <c r="N37" s="231"/>
      <c r="O37" s="231"/>
      <c r="P37" s="231"/>
      <c r="Q37" s="231"/>
      <c r="R37" s="231"/>
      <c r="S37" s="231"/>
      <c r="T37" s="233" t="s">
        <v>170</v>
      </c>
    </row>
    <row customHeight="1" ht="12">
      <c r="C38" s="163"/>
      <c r="D38" s="216" t="s">
        <v>223</v>
      </c>
      <c r="E38" s="228" t="s">
        <v>224</v>
      </c>
      <c r="F38" s="217" t="s">
        <v>169</v>
      </c>
      <c r="G38" s="173" t="s">
        <v>225</v>
      </c>
      <c r="H38" s="162">
        <f>SUM(I38:L38)</f>
        <v>0</v>
      </c>
      <c r="I38" s="172"/>
      <c r="J38" s="172"/>
      <c r="K38" s="172"/>
      <c r="L38" s="172"/>
      <c r="N38" s="231"/>
      <c r="O38" s="231"/>
      <c r="P38" s="231"/>
      <c r="Q38" s="231"/>
      <c r="R38" s="231"/>
      <c r="S38" s="231"/>
      <c r="T38" s="233" t="s">
        <v>170</v>
      </c>
    </row>
    <row customHeight="1" ht="12">
      <c r="C39" s="163"/>
      <c r="D39" s="216" t="s">
        <v>226</v>
      </c>
      <c r="E39" s="226" t="s">
        <v>227</v>
      </c>
      <c r="F39" s="217" t="s">
        <v>169</v>
      </c>
      <c r="G39" s="173" t="s">
        <v>228</v>
      </c>
      <c r="H39" s="162">
        <f>SUM(I39:L39)</f>
        <v>3386.609</v>
      </c>
      <c r="I39" s="162">
        <f>SUM(I40:I43)</f>
        <v>0</v>
      </c>
      <c r="J39" s="162">
        <f>SUM(J40:J43)</f>
        <v>0</v>
      </c>
      <c r="K39" s="162">
        <f>SUM(K40:K43)</f>
        <v>3386.609</v>
      </c>
      <c r="L39" s="162">
        <f>SUM(L40:L43)</f>
        <v>0</v>
      </c>
      <c r="N39" s="231"/>
      <c r="O39" s="231"/>
      <c r="P39" s="231"/>
      <c r="Q39" s="231"/>
      <c r="R39" s="231"/>
      <c r="S39" s="231"/>
      <c r="T39" s="233" t="s">
        <v>170</v>
      </c>
    </row>
    <row customHeight="1" ht="12" hidden="1">
      <c r="C40" s="163"/>
      <c r="D40" s="223"/>
      <c r="E40" s="222"/>
      <c r="F40" s="220"/>
      <c r="G40" s="220"/>
      <c r="H40" s="218"/>
      <c r="I40" s="218"/>
      <c r="J40" s="218"/>
      <c r="K40" s="218"/>
      <c r="L40" s="221"/>
      <c r="N40" s="233" t="s">
        <v>175</v>
      </c>
      <c r="O40" s="231"/>
      <c r="P40" s="231"/>
      <c r="Q40" s="231"/>
      <c r="R40" s="231"/>
      <c r="S40" s="231"/>
      <c r="T40" s="231"/>
    </row>
    <row s="621" customFormat="1" customHeight="1" ht="12">
      <c r="A41" s="430"/>
      <c r="B41" s="430"/>
      <c r="C41" s="431" t="s">
        <v>185</v>
      </c>
      <c r="D41" s="432" t="str">
        <f>"4.3."&amp;N41</f>
        <v>4.3.1</v>
      </c>
      <c r="E41" s="433" t="s">
        <v>229</v>
      </c>
      <c r="F41" s="434" t="s">
        <v>169</v>
      </c>
      <c r="G41" s="434" t="s">
        <v>228</v>
      </c>
      <c r="H41" s="435">
        <f>SUM(I41:L41)</f>
        <v>3108.689</v>
      </c>
      <c r="I41" s="436"/>
      <c r="J41" s="436"/>
      <c r="K41" s="436">
        <v>3108.689</v>
      </c>
      <c r="L41" s="436"/>
      <c r="M41" s="430"/>
      <c r="N41" s="437" t="s">
        <v>167</v>
      </c>
      <c r="O41" s="438" t="s">
        <v>229</v>
      </c>
      <c r="P41" s="438" t="s">
        <v>230</v>
      </c>
      <c r="Q41" s="438" t="s">
        <v>231</v>
      </c>
      <c r="R41" s="438" t="s">
        <v>232</v>
      </c>
      <c r="S41" s="437" t="s">
        <v>190</v>
      </c>
      <c r="T41" s="437" t="s">
        <v>233</v>
      </c>
    </row>
    <row s="621" customFormat="1" customHeight="1" ht="12">
      <c r="A42" s="430"/>
      <c r="B42" s="430"/>
      <c r="C42" s="431" t="s">
        <v>185</v>
      </c>
      <c r="D42" s="432" t="str">
        <f>"4.3."&amp;N42</f>
        <v>4.3.2</v>
      </c>
      <c r="E42" s="433" t="s">
        <v>234</v>
      </c>
      <c r="F42" s="434" t="s">
        <v>169</v>
      </c>
      <c r="G42" s="434" t="s">
        <v>228</v>
      </c>
      <c r="H42" s="435">
        <f>SUM(I42:L42)</f>
        <v>277.92</v>
      </c>
      <c r="I42" s="436"/>
      <c r="J42" s="436"/>
      <c r="K42" s="436">
        <v>277.92</v>
      </c>
      <c r="L42" s="436"/>
      <c r="M42" s="430"/>
      <c r="N42" s="437" t="s">
        <v>193</v>
      </c>
      <c r="O42" s="438" t="s">
        <v>234</v>
      </c>
      <c r="P42" s="438" t="s">
        <v>235</v>
      </c>
      <c r="Q42" s="438" t="s">
        <v>236</v>
      </c>
      <c r="R42" s="438" t="s">
        <v>189</v>
      </c>
      <c r="S42" s="437" t="s">
        <v>190</v>
      </c>
      <c r="T42" s="437" t="s">
        <v>233</v>
      </c>
    </row>
    <row customHeight="1" ht="12">
      <c r="C43" s="163"/>
      <c r="D43" s="219"/>
      <c r="E43" s="222" t="s">
        <v>176</v>
      </c>
      <c r="F43" s="220"/>
      <c r="G43" s="220"/>
      <c r="H43" s="218"/>
      <c r="I43" s="218"/>
      <c r="J43" s="218"/>
      <c r="K43" s="218"/>
      <c r="L43" s="221"/>
      <c r="N43" s="231"/>
      <c r="O43" s="231"/>
      <c r="P43" s="231"/>
      <c r="Q43" s="231"/>
      <c r="R43" s="231"/>
      <c r="S43" s="231"/>
      <c r="T43" s="236" t="s">
        <v>237</v>
      </c>
    </row>
    <row customHeight="1" ht="12">
      <c r="C44" s="163"/>
      <c r="D44" s="216" t="s">
        <v>238</v>
      </c>
      <c r="E44" s="226" t="s">
        <v>239</v>
      </c>
      <c r="F44" s="217" t="s">
        <v>169</v>
      </c>
      <c r="G44" s="173" t="s">
        <v>240</v>
      </c>
      <c r="H44" s="162">
        <f>SUM(I44:L44)</f>
        <v>36818.95284502</v>
      </c>
      <c r="I44" s="172"/>
      <c r="J44" s="172"/>
      <c r="K44" s="172">
        <v>17474.056750671</v>
      </c>
      <c r="L44" s="172">
        <v>19344.896094349</v>
      </c>
      <c r="N44" s="231"/>
      <c r="O44" s="231"/>
      <c r="P44" s="231"/>
      <c r="Q44" s="231"/>
      <c r="R44" s="231"/>
      <c r="S44" s="231"/>
      <c r="T44" s="233" t="s">
        <v>170</v>
      </c>
    </row>
    <row customHeight="1" ht="12">
      <c r="C45" s="163"/>
      <c r="D45" s="174" t="s">
        <v>241</v>
      </c>
      <c r="E45" s="224" t="s">
        <v>242</v>
      </c>
      <c r="F45" s="225" t="s">
        <v>169</v>
      </c>
      <c r="G45" s="225" t="s">
        <v>243</v>
      </c>
      <c r="H45" s="162">
        <f>SUM(I45:L45)</f>
        <v>19344.896094349</v>
      </c>
      <c r="I45" s="172"/>
      <c r="J45" s="172"/>
      <c r="K45" s="172">
        <v>19344.896094349</v>
      </c>
      <c r="L45" s="172"/>
      <c r="N45" s="231"/>
      <c r="O45" s="231"/>
      <c r="P45" s="231"/>
      <c r="Q45" s="231"/>
      <c r="R45" s="231"/>
      <c r="S45" s="231"/>
      <c r="T45" s="233" t="s">
        <v>170</v>
      </c>
    </row>
    <row customHeight="1" ht="12">
      <c r="C46" s="163"/>
      <c r="D46" s="174" t="s">
        <v>244</v>
      </c>
      <c r="E46" s="224" t="s">
        <v>245</v>
      </c>
      <c r="F46" s="225" t="s">
        <v>169</v>
      </c>
      <c r="G46" s="225" t="s">
        <v>246</v>
      </c>
      <c r="H46" s="162">
        <f>SUM(I46:L46)</f>
        <v>0</v>
      </c>
      <c r="I46" s="172"/>
      <c r="J46" s="172"/>
      <c r="K46" s="172"/>
      <c r="L46" s="172"/>
      <c r="N46" s="231"/>
      <c r="O46" s="231"/>
      <c r="P46" s="231"/>
      <c r="Q46" s="231"/>
      <c r="R46" s="231"/>
      <c r="S46" s="231"/>
      <c r="T46" s="233" t="s">
        <v>170</v>
      </c>
    </row>
    <row customHeight="1" ht="12">
      <c r="C47" s="163"/>
      <c r="D47" s="174" t="s">
        <v>247</v>
      </c>
      <c r="E47" s="224" t="s">
        <v>248</v>
      </c>
      <c r="F47" s="225" t="s">
        <v>169</v>
      </c>
      <c r="G47" s="225" t="s">
        <v>249</v>
      </c>
      <c r="H47" s="162">
        <f>SUM(I47:L47)</f>
        <v>708.80189556</v>
      </c>
      <c r="I47" s="172"/>
      <c r="J47" s="172"/>
      <c r="K47" s="172">
        <v>708.80189556</v>
      </c>
      <c r="L47" s="172"/>
      <c r="N47" s="231"/>
      <c r="O47" s="231"/>
      <c r="P47" s="231"/>
      <c r="Q47" s="231"/>
      <c r="R47" s="231"/>
      <c r="S47" s="231"/>
      <c r="T47" s="233" t="s">
        <v>170</v>
      </c>
    </row>
    <row customHeight="1" ht="12">
      <c r="C48" s="163"/>
      <c r="D48" s="174" t="s">
        <v>250</v>
      </c>
      <c r="E48" s="224" t="s">
        <v>251</v>
      </c>
      <c r="F48" s="225" t="s">
        <v>169</v>
      </c>
      <c r="G48" s="225" t="s">
        <v>252</v>
      </c>
      <c r="H48" s="162">
        <f>SUM(I48:L48)</f>
        <v>363.5</v>
      </c>
      <c r="I48" s="172"/>
      <c r="J48" s="172"/>
      <c r="K48" s="172">
        <v>363.5</v>
      </c>
      <c r="L48" s="172"/>
      <c r="N48" s="231"/>
      <c r="O48" s="231"/>
      <c r="P48" s="231"/>
      <c r="Q48" s="231"/>
      <c r="R48" s="231"/>
      <c r="S48" s="231"/>
      <c r="T48" s="233" t="s">
        <v>170</v>
      </c>
    </row>
    <row customHeight="1" ht="12">
      <c r="C49" s="163"/>
      <c r="D49" s="216" t="s">
        <v>253</v>
      </c>
      <c r="E49" s="226" t="s">
        <v>254</v>
      </c>
      <c r="F49" s="217" t="s">
        <v>169</v>
      </c>
      <c r="G49" s="173" t="s">
        <v>255</v>
      </c>
      <c r="H49" s="162">
        <f>SUM(I49:L49)</f>
        <v>363.5</v>
      </c>
      <c r="I49" s="172"/>
      <c r="J49" s="172"/>
      <c r="K49" s="172">
        <v>363.5</v>
      </c>
      <c r="L49" s="172"/>
      <c r="N49" s="231"/>
      <c r="O49" s="231"/>
      <c r="P49" s="231"/>
      <c r="Q49" s="231"/>
      <c r="R49" s="231"/>
      <c r="S49" s="231"/>
      <c r="T49" s="233" t="s">
        <v>170</v>
      </c>
    </row>
    <row customHeight="1" ht="12">
      <c r="C50" s="163"/>
      <c r="D50" s="174" t="s">
        <v>256</v>
      </c>
      <c r="E50" s="224" t="s">
        <v>257</v>
      </c>
      <c r="F50" s="225" t="s">
        <v>169</v>
      </c>
      <c r="G50" s="225" t="s">
        <v>258</v>
      </c>
      <c r="H50" s="162">
        <f>SUM(I50:L50)</f>
        <v>363.5</v>
      </c>
      <c r="I50" s="172"/>
      <c r="J50" s="172"/>
      <c r="K50" s="172">
        <v>363.5</v>
      </c>
      <c r="L50" s="172"/>
      <c r="N50" s="231"/>
      <c r="O50" s="231"/>
      <c r="P50" s="231"/>
      <c r="Q50" s="231"/>
      <c r="R50" s="231"/>
      <c r="S50" s="231"/>
      <c r="T50" s="233" t="s">
        <v>170</v>
      </c>
    </row>
    <row customHeight="1" ht="24">
      <c r="C51" s="163"/>
      <c r="D51" s="174" t="s">
        <v>259</v>
      </c>
      <c r="E51" s="224" t="s">
        <v>260</v>
      </c>
      <c r="F51" s="225" t="s">
        <v>169</v>
      </c>
      <c r="G51" s="225" t="s">
        <v>261</v>
      </c>
      <c r="H51" s="162">
        <f>SUM(I51:L51)</f>
        <v>0</v>
      </c>
      <c r="I51" s="162">
        <f>I48-I50</f>
        <v>0</v>
      </c>
      <c r="J51" s="162">
        <f>J48-J50</f>
        <v>0</v>
      </c>
      <c r="K51" s="162">
        <f>K48-K50</f>
        <v>0</v>
      </c>
      <c r="L51" s="162">
        <f>L48-L50</f>
        <v>0</v>
      </c>
      <c r="N51" s="231"/>
      <c r="O51" s="231"/>
      <c r="P51" s="231"/>
      <c r="Q51" s="231"/>
      <c r="R51" s="231"/>
      <c r="S51" s="231"/>
      <c r="T51" s="233" t="s">
        <v>170</v>
      </c>
    </row>
    <row customHeight="1" ht="12">
      <c r="C52" s="163"/>
      <c r="D52" s="174" t="s">
        <v>262</v>
      </c>
      <c r="E52" s="224" t="s">
        <v>263</v>
      </c>
      <c r="F52" s="225" t="s">
        <v>169</v>
      </c>
      <c r="G52" s="225" t="s">
        <v>264</v>
      </c>
      <c r="H52" s="162">
        <f>SUM(I52:L52)</f>
        <v>0.000259420005022548</v>
      </c>
      <c r="I52" s="162">
        <f>SUM(I15,I27,I32)-SUM(I33,I45:I48)</f>
        <v>0</v>
      </c>
      <c r="J52" s="162">
        <f>SUM(J15,J27,J32)-SUM(J33,J45:J48)</f>
        <v>0</v>
      </c>
      <c r="K52" s="162">
        <f>SUM(K15,K27,K32)-SUM(K33,K45:K48)</f>
        <v>0.000259420005022548</v>
      </c>
      <c r="L52" s="162">
        <f>SUM(L15,L27,L32)-SUM(L33,L45:L48)</f>
        <v>0</v>
      </c>
      <c r="N52" s="231"/>
      <c r="O52" s="231"/>
      <c r="P52" s="231"/>
      <c r="Q52" s="231"/>
      <c r="R52" s="231"/>
      <c r="S52" s="231"/>
      <c r="T52" s="233" t="s">
        <v>170</v>
      </c>
    </row>
    <row customHeight="1" ht="18">
      <c r="C53" s="163"/>
      <c r="D53" s="270" t="s">
        <v>265</v>
      </c>
      <c r="E53" s="271"/>
      <c r="F53" s="271"/>
      <c r="G53" s="241"/>
      <c r="H53" s="239"/>
      <c r="I53" s="239"/>
      <c r="J53" s="239"/>
      <c r="K53" s="239"/>
      <c r="L53" s="240"/>
      <c r="N53" s="231"/>
      <c r="O53" s="231"/>
      <c r="P53" s="231"/>
      <c r="Q53" s="231"/>
      <c r="R53" s="231"/>
      <c r="S53" s="231"/>
      <c r="T53" s="231"/>
    </row>
    <row customHeight="1" ht="12">
      <c r="C54" s="163"/>
      <c r="D54" s="174" t="s">
        <v>266</v>
      </c>
      <c r="E54" s="224" t="s">
        <v>168</v>
      </c>
      <c r="F54" s="225" t="s">
        <v>267</v>
      </c>
      <c r="G54" s="225" t="s">
        <v>268</v>
      </c>
      <c r="H54" s="162">
        <f>SUM(I54:L54)</f>
        <v>9.2565</v>
      </c>
      <c r="I54" s="162">
        <f>SUM(I55,I56,I59,I62)</f>
        <v>0</v>
      </c>
      <c r="J54" s="162">
        <f>SUM(J55,J56,J59,J62)</f>
        <v>0</v>
      </c>
      <c r="K54" s="162">
        <f>SUM(K55,K56,K59,K62)</f>
        <v>9.2565</v>
      </c>
      <c r="L54" s="162">
        <f>SUM(L55,L56,L59,L62)</f>
        <v>0</v>
      </c>
      <c r="N54" s="231"/>
      <c r="O54" s="231"/>
      <c r="P54" s="231"/>
      <c r="Q54" s="231"/>
      <c r="R54" s="231"/>
      <c r="S54" s="231"/>
      <c r="T54" s="233" t="s">
        <v>170</v>
      </c>
    </row>
    <row customHeight="1" ht="12">
      <c r="C55" s="163"/>
      <c r="D55" s="216" t="s">
        <v>269</v>
      </c>
      <c r="E55" s="226" t="s">
        <v>172</v>
      </c>
      <c r="F55" s="217" t="s">
        <v>267</v>
      </c>
      <c r="G55" s="173" t="s">
        <v>270</v>
      </c>
      <c r="H55" s="162">
        <f>SUM(I55:L55)</f>
        <v>0</v>
      </c>
      <c r="I55" s="172"/>
      <c r="J55" s="172"/>
      <c r="K55" s="172"/>
      <c r="L55" s="172"/>
      <c r="N55" s="231"/>
      <c r="O55" s="231"/>
      <c r="P55" s="231"/>
      <c r="Q55" s="231"/>
      <c r="R55" s="231"/>
      <c r="S55" s="231"/>
      <c r="T55" s="233" t="s">
        <v>170</v>
      </c>
    </row>
    <row customHeight="1" ht="12">
      <c r="C56" s="163"/>
      <c r="D56" s="216" t="s">
        <v>271</v>
      </c>
      <c r="E56" s="226" t="s">
        <v>174</v>
      </c>
      <c r="F56" s="217" t="s">
        <v>267</v>
      </c>
      <c r="G56" s="173" t="s">
        <v>272</v>
      </c>
      <c r="H56" s="162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231"/>
      <c r="O56" s="231"/>
      <c r="P56" s="231"/>
      <c r="Q56" s="231"/>
      <c r="R56" s="231"/>
      <c r="S56" s="231"/>
      <c r="T56" s="233" t="s">
        <v>170</v>
      </c>
    </row>
    <row customHeight="1" ht="12" hidden="1">
      <c r="C57" s="163"/>
      <c r="D57" s="223"/>
      <c r="E57" s="222"/>
      <c r="F57" s="220"/>
      <c r="G57" s="220"/>
      <c r="H57" s="218"/>
      <c r="I57" s="218"/>
      <c r="J57" s="218"/>
      <c r="K57" s="218"/>
      <c r="L57" s="221"/>
      <c r="N57" s="233" t="s">
        <v>175</v>
      </c>
      <c r="O57" s="231"/>
      <c r="P57" s="231"/>
      <c r="Q57" s="231"/>
      <c r="R57" s="231"/>
      <c r="S57" s="231"/>
      <c r="T57" s="231"/>
    </row>
    <row customHeight="1" ht="12">
      <c r="C58" s="163"/>
      <c r="D58" s="219"/>
      <c r="E58" s="222" t="s">
        <v>176</v>
      </c>
      <c r="F58" s="220"/>
      <c r="G58" s="220"/>
      <c r="H58" s="218"/>
      <c r="I58" s="218"/>
      <c r="J58" s="218"/>
      <c r="K58" s="218"/>
      <c r="L58" s="221"/>
      <c r="N58" s="231"/>
      <c r="O58" s="231"/>
      <c r="P58" s="231"/>
      <c r="Q58" s="231"/>
      <c r="R58" s="231"/>
      <c r="S58" s="231"/>
      <c r="T58" s="236" t="s">
        <v>273</v>
      </c>
    </row>
    <row customHeight="1" ht="12">
      <c r="C59" s="163"/>
      <c r="D59" s="216" t="s">
        <v>274</v>
      </c>
      <c r="E59" s="226" t="s">
        <v>179</v>
      </c>
      <c r="F59" s="217" t="s">
        <v>267</v>
      </c>
      <c r="G59" s="173" t="s">
        <v>275</v>
      </c>
      <c r="H59" s="162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231"/>
      <c r="O59" s="231"/>
      <c r="P59" s="231"/>
      <c r="Q59" s="231"/>
      <c r="R59" s="231"/>
      <c r="S59" s="231"/>
      <c r="T59" s="233" t="s">
        <v>170</v>
      </c>
    </row>
    <row customHeight="1" ht="12" hidden="1">
      <c r="C60" s="163"/>
      <c r="D60" s="223"/>
      <c r="E60" s="222"/>
      <c r="F60" s="220"/>
      <c r="G60" s="220"/>
      <c r="H60" s="218"/>
      <c r="I60" s="218"/>
      <c r="J60" s="218"/>
      <c r="K60" s="218"/>
      <c r="L60" s="221"/>
      <c r="N60" s="233" t="s">
        <v>175</v>
      </c>
      <c r="O60" s="231"/>
      <c r="P60" s="231"/>
      <c r="Q60" s="231"/>
      <c r="R60" s="231"/>
      <c r="S60" s="231"/>
      <c r="T60" s="231"/>
    </row>
    <row customHeight="1" ht="12">
      <c r="C61" s="163"/>
      <c r="D61" s="219"/>
      <c r="E61" s="222" t="s">
        <v>176</v>
      </c>
      <c r="F61" s="220"/>
      <c r="G61" s="220"/>
      <c r="H61" s="218"/>
      <c r="I61" s="218"/>
      <c r="J61" s="218"/>
      <c r="K61" s="218"/>
      <c r="L61" s="221"/>
      <c r="N61" s="231"/>
      <c r="O61" s="231"/>
      <c r="P61" s="231"/>
      <c r="Q61" s="231"/>
      <c r="R61" s="231"/>
      <c r="S61" s="231"/>
      <c r="T61" s="236" t="s">
        <v>276</v>
      </c>
    </row>
    <row customHeight="1" ht="12">
      <c r="C62" s="163"/>
      <c r="D62" s="216" t="s">
        <v>277</v>
      </c>
      <c r="E62" s="226" t="s">
        <v>183</v>
      </c>
      <c r="F62" s="217" t="s">
        <v>267</v>
      </c>
      <c r="G62" s="173" t="s">
        <v>278</v>
      </c>
      <c r="H62" s="162">
        <f>SUM(I62:L62)</f>
        <v>9.2565</v>
      </c>
      <c r="I62" s="162">
        <f>SUM(I63:I65)</f>
        <v>0</v>
      </c>
      <c r="J62" s="162">
        <f>SUM(J63:J65)</f>
        <v>0</v>
      </c>
      <c r="K62" s="162">
        <f>SUM(K63:K65)</f>
        <v>9.2565</v>
      </c>
      <c r="L62" s="162">
        <f>SUM(L63:L65)</f>
        <v>0</v>
      </c>
      <c r="N62" s="231"/>
      <c r="O62" s="231"/>
      <c r="P62" s="231"/>
      <c r="Q62" s="231"/>
      <c r="R62" s="231"/>
      <c r="S62" s="231"/>
      <c r="T62" s="233" t="s">
        <v>170</v>
      </c>
    </row>
    <row customHeight="1" ht="12" hidden="1">
      <c r="C63" s="163"/>
      <c r="D63" s="223"/>
      <c r="E63" s="222"/>
      <c r="F63" s="220"/>
      <c r="G63" s="220"/>
      <c r="H63" s="218"/>
      <c r="I63" s="218"/>
      <c r="J63" s="218"/>
      <c r="K63" s="218"/>
      <c r="L63" s="221"/>
      <c r="N63" s="233" t="s">
        <v>175</v>
      </c>
      <c r="O63" s="231"/>
      <c r="P63" s="231"/>
      <c r="Q63" s="231"/>
      <c r="R63" s="231"/>
      <c r="S63" s="231"/>
      <c r="T63" s="231"/>
    </row>
    <row s="621" customFormat="1" customHeight="1" ht="12">
      <c r="A64" s="430"/>
      <c r="B64" s="430"/>
      <c r="C64" s="431" t="s">
        <v>185</v>
      </c>
      <c r="D64" s="432" t="str">
        <f>"12.4."&amp;N64</f>
        <v>12.4.1</v>
      </c>
      <c r="E64" s="433" t="s">
        <v>186</v>
      </c>
      <c r="F64" s="434" t="s">
        <v>267</v>
      </c>
      <c r="G64" s="434" t="s">
        <v>278</v>
      </c>
      <c r="H64" s="435">
        <f>SUM(I64:L64)</f>
        <v>9.2565</v>
      </c>
      <c r="I64" s="436"/>
      <c r="J64" s="436"/>
      <c r="K64" s="436">
        <v>9.2565</v>
      </c>
      <c r="L64" s="436"/>
      <c r="M64" s="430"/>
      <c r="N64" s="437" t="s">
        <v>167</v>
      </c>
      <c r="O64" s="438" t="s">
        <v>186</v>
      </c>
      <c r="P64" s="438" t="s">
        <v>187</v>
      </c>
      <c r="Q64" s="438" t="s">
        <v>188</v>
      </c>
      <c r="R64" s="438" t="s">
        <v>189</v>
      </c>
      <c r="S64" s="437" t="s">
        <v>190</v>
      </c>
      <c r="T64" s="437" t="s">
        <v>279</v>
      </c>
    </row>
    <row customHeight="1" ht="12">
      <c r="C65" s="163"/>
      <c r="D65" s="219"/>
      <c r="E65" s="222" t="s">
        <v>176</v>
      </c>
      <c r="F65" s="220"/>
      <c r="G65" s="220"/>
      <c r="H65" s="218"/>
      <c r="I65" s="218"/>
      <c r="J65" s="218"/>
      <c r="K65" s="218"/>
      <c r="L65" s="221"/>
      <c r="N65" s="231"/>
      <c r="O65" s="231"/>
      <c r="P65" s="231"/>
      <c r="Q65" s="231"/>
      <c r="R65" s="231"/>
      <c r="S65" s="231"/>
      <c r="T65" s="236" t="s">
        <v>280</v>
      </c>
    </row>
    <row customHeight="1" ht="12">
      <c r="C66" s="163"/>
      <c r="D66" s="174" t="s">
        <v>281</v>
      </c>
      <c r="E66" s="224" t="s">
        <v>194</v>
      </c>
      <c r="F66" s="225" t="s">
        <v>267</v>
      </c>
      <c r="G66" s="225" t="s">
        <v>282</v>
      </c>
      <c r="H66" s="162">
        <f>SUM(I66:L66)</f>
        <v>4.861</v>
      </c>
      <c r="I66" s="162">
        <f>SUM(I68,I69,I70)</f>
        <v>0</v>
      </c>
      <c r="J66" s="162">
        <f>SUM(J67,J69,J70)</f>
        <v>0</v>
      </c>
      <c r="K66" s="162">
        <f>SUM(K67,K68,K70)</f>
        <v>0</v>
      </c>
      <c r="L66" s="162">
        <f>SUM(L67,L68,L69)</f>
        <v>4.861</v>
      </c>
      <c r="N66" s="231"/>
      <c r="O66" s="231"/>
      <c r="P66" s="231"/>
      <c r="Q66" s="231"/>
      <c r="R66" s="231"/>
      <c r="S66" s="231"/>
      <c r="T66" s="233" t="s">
        <v>170</v>
      </c>
    </row>
    <row customHeight="1" ht="12">
      <c r="C67" s="163"/>
      <c r="D67" s="216" t="s">
        <v>283</v>
      </c>
      <c r="E67" s="226" t="s">
        <v>162</v>
      </c>
      <c r="F67" s="217" t="s">
        <v>267</v>
      </c>
      <c r="G67" s="173" t="s">
        <v>284</v>
      </c>
      <c r="H67" s="162">
        <f>SUM(I67:L67)</f>
        <v>0</v>
      </c>
      <c r="I67" s="230"/>
      <c r="J67" s="172"/>
      <c r="K67" s="172"/>
      <c r="L67" s="172"/>
      <c r="N67" s="231"/>
      <c r="O67" s="231"/>
      <c r="P67" s="231"/>
      <c r="Q67" s="231"/>
      <c r="R67" s="231"/>
      <c r="S67" s="231"/>
      <c r="T67" s="233" t="s">
        <v>170</v>
      </c>
    </row>
    <row customHeight="1" ht="12">
      <c r="C68" s="163"/>
      <c r="D68" s="216" t="s">
        <v>285</v>
      </c>
      <c r="E68" s="226" t="s">
        <v>163</v>
      </c>
      <c r="F68" s="217" t="s">
        <v>267</v>
      </c>
      <c r="G68" s="173" t="s">
        <v>286</v>
      </c>
      <c r="H68" s="162">
        <f>SUM(I68:L68)</f>
        <v>0</v>
      </c>
      <c r="I68" s="172"/>
      <c r="J68" s="230"/>
      <c r="K68" s="172"/>
      <c r="L68" s="172"/>
      <c r="N68" s="231"/>
      <c r="O68" s="231"/>
      <c r="P68" s="231"/>
      <c r="Q68" s="231"/>
      <c r="R68" s="231"/>
      <c r="S68" s="231"/>
      <c r="T68" s="233" t="s">
        <v>170</v>
      </c>
    </row>
    <row customHeight="1" ht="12">
      <c r="C69" s="163"/>
      <c r="D69" s="216" t="s">
        <v>287</v>
      </c>
      <c r="E69" s="226" t="s">
        <v>164</v>
      </c>
      <c r="F69" s="217" t="s">
        <v>267</v>
      </c>
      <c r="G69" s="173" t="s">
        <v>288</v>
      </c>
      <c r="H69" s="162">
        <f>SUM(I69:L69)</f>
        <v>4.861</v>
      </c>
      <c r="I69" s="172"/>
      <c r="J69" s="172"/>
      <c r="K69" s="230"/>
      <c r="L69" s="172">
        <v>4.861</v>
      </c>
      <c r="N69" s="231"/>
      <c r="O69" s="231"/>
      <c r="P69" s="231"/>
      <c r="Q69" s="231"/>
      <c r="R69" s="231"/>
      <c r="S69" s="231"/>
      <c r="T69" s="233" t="s">
        <v>170</v>
      </c>
    </row>
    <row customHeight="1" ht="12">
      <c r="C70" s="163"/>
      <c r="D70" s="216" t="s">
        <v>289</v>
      </c>
      <c r="E70" s="226" t="s">
        <v>203</v>
      </c>
      <c r="F70" s="217" t="s">
        <v>267</v>
      </c>
      <c r="G70" s="173" t="s">
        <v>290</v>
      </c>
      <c r="H70" s="162">
        <f>SUM(I70:L70)</f>
        <v>0</v>
      </c>
      <c r="I70" s="172"/>
      <c r="J70" s="172"/>
      <c r="K70" s="172"/>
      <c r="L70" s="230"/>
      <c r="N70" s="231"/>
      <c r="O70" s="231"/>
      <c r="P70" s="231"/>
      <c r="Q70" s="231"/>
      <c r="R70" s="231"/>
      <c r="S70" s="231"/>
      <c r="T70" s="233" t="s">
        <v>170</v>
      </c>
    </row>
    <row customHeight="1" ht="12">
      <c r="C71" s="163"/>
      <c r="D71" s="174" t="s">
        <v>291</v>
      </c>
      <c r="E71" s="224" t="s">
        <v>206</v>
      </c>
      <c r="F71" s="225" t="s">
        <v>267</v>
      </c>
      <c r="G71" s="225" t="s">
        <v>292</v>
      </c>
      <c r="H71" s="162">
        <f>SUM(I71:L71)</f>
        <v>0</v>
      </c>
      <c r="I71" s="172"/>
      <c r="J71" s="172"/>
      <c r="K71" s="172"/>
      <c r="L71" s="172"/>
      <c r="N71" s="231"/>
      <c r="O71" s="231"/>
      <c r="P71" s="231"/>
      <c r="Q71" s="231"/>
      <c r="R71" s="231"/>
      <c r="S71" s="231"/>
      <c r="T71" s="233" t="s">
        <v>170</v>
      </c>
    </row>
    <row customHeight="1" ht="12">
      <c r="C72" s="163"/>
      <c r="D72" s="174" t="s">
        <v>293</v>
      </c>
      <c r="E72" s="224" t="s">
        <v>209</v>
      </c>
      <c r="F72" s="225" t="s">
        <v>267</v>
      </c>
      <c r="G72" s="225" t="s">
        <v>294</v>
      </c>
      <c r="H72" s="162">
        <f>SUM(I72:L72)</f>
        <v>8.844</v>
      </c>
      <c r="I72" s="162">
        <f>SUM(I73,I75,I78,I83)</f>
        <v>0</v>
      </c>
      <c r="J72" s="162">
        <f>SUM(J73,J75,J78,J83)</f>
        <v>0</v>
      </c>
      <c r="K72" s="162">
        <f>SUM(K73,K75,K78,K83)</f>
        <v>3.983</v>
      </c>
      <c r="L72" s="162">
        <f>SUM(L73,L75,L78,L83)</f>
        <v>4.861</v>
      </c>
      <c r="N72" s="231"/>
      <c r="O72" s="231"/>
      <c r="P72" s="231"/>
      <c r="Q72" s="231"/>
      <c r="R72" s="231"/>
      <c r="S72" s="231"/>
      <c r="T72" s="233" t="s">
        <v>170</v>
      </c>
    </row>
    <row customHeight="1" ht="24">
      <c r="C73" s="163"/>
      <c r="D73" s="216" t="s">
        <v>295</v>
      </c>
      <c r="E73" s="226" t="s">
        <v>212</v>
      </c>
      <c r="F73" s="217" t="s">
        <v>267</v>
      </c>
      <c r="G73" s="173" t="s">
        <v>296</v>
      </c>
      <c r="H73" s="162">
        <f>SUM(I73:L73)</f>
        <v>0</v>
      </c>
      <c r="I73" s="172"/>
      <c r="J73" s="172"/>
      <c r="K73" s="172"/>
      <c r="L73" s="172"/>
      <c r="N73" s="231"/>
      <c r="O73" s="231"/>
      <c r="P73" s="231"/>
      <c r="Q73" s="231"/>
      <c r="R73" s="231"/>
      <c r="S73" s="231"/>
      <c r="T73" s="233" t="s">
        <v>170</v>
      </c>
    </row>
    <row customHeight="1" ht="12">
      <c r="C74" s="163"/>
      <c r="D74" s="216" t="s">
        <v>297</v>
      </c>
      <c r="E74" s="227" t="s">
        <v>215</v>
      </c>
      <c r="F74" s="217" t="s">
        <v>267</v>
      </c>
      <c r="G74" s="173" t="s">
        <v>298</v>
      </c>
      <c r="H74" s="162">
        <f>SUM(I74:L74)</f>
        <v>0</v>
      </c>
      <c r="I74" s="172"/>
      <c r="J74" s="172"/>
      <c r="K74" s="172"/>
      <c r="L74" s="172"/>
      <c r="N74" s="231"/>
      <c r="O74" s="231"/>
      <c r="P74" s="231"/>
      <c r="Q74" s="231"/>
      <c r="R74" s="231"/>
      <c r="S74" s="231"/>
      <c r="T74" s="233" t="s">
        <v>170</v>
      </c>
    </row>
    <row customHeight="1" ht="12">
      <c r="C75" s="163"/>
      <c r="D75" s="216" t="s">
        <v>299</v>
      </c>
      <c r="E75" s="226" t="s">
        <v>218</v>
      </c>
      <c r="F75" s="217" t="s">
        <v>267</v>
      </c>
      <c r="G75" s="173" t="s">
        <v>300</v>
      </c>
      <c r="H75" s="162">
        <f>SUM(I75:L75)</f>
        <v>0</v>
      </c>
      <c r="I75" s="172"/>
      <c r="J75" s="172"/>
      <c r="K75" s="172"/>
      <c r="L75" s="172"/>
      <c r="N75" s="231"/>
      <c r="O75" s="231"/>
      <c r="P75" s="231"/>
      <c r="Q75" s="231"/>
      <c r="R75" s="231"/>
      <c r="S75" s="231"/>
      <c r="T75" s="233" t="s">
        <v>170</v>
      </c>
    </row>
    <row customHeight="1" ht="12">
      <c r="C76" s="163"/>
      <c r="D76" s="216" t="s">
        <v>301</v>
      </c>
      <c r="E76" s="227" t="s">
        <v>221</v>
      </c>
      <c r="F76" s="217" t="s">
        <v>267</v>
      </c>
      <c r="G76" s="173" t="s">
        <v>302</v>
      </c>
      <c r="H76" s="162">
        <f>SUM(I76:L76)</f>
        <v>0</v>
      </c>
      <c r="I76" s="172"/>
      <c r="J76" s="172"/>
      <c r="K76" s="172"/>
      <c r="L76" s="172"/>
      <c r="N76" s="231"/>
      <c r="O76" s="231"/>
      <c r="P76" s="231"/>
      <c r="Q76" s="231"/>
      <c r="R76" s="231"/>
      <c r="S76" s="231"/>
      <c r="T76" s="233" t="s">
        <v>170</v>
      </c>
    </row>
    <row customHeight="1" ht="12">
      <c r="C77" s="163"/>
      <c r="D77" s="216" t="s">
        <v>303</v>
      </c>
      <c r="E77" s="228" t="s">
        <v>224</v>
      </c>
      <c r="F77" s="217" t="s">
        <v>267</v>
      </c>
      <c r="G77" s="173" t="s">
        <v>304</v>
      </c>
      <c r="H77" s="162">
        <f>SUM(I77:L77)</f>
        <v>0</v>
      </c>
      <c r="I77" s="172"/>
      <c r="J77" s="172"/>
      <c r="K77" s="172"/>
      <c r="L77" s="172"/>
      <c r="N77" s="231"/>
      <c r="O77" s="231"/>
      <c r="P77" s="231"/>
      <c r="Q77" s="231"/>
      <c r="R77" s="231"/>
      <c r="S77" s="231"/>
      <c r="T77" s="233" t="s">
        <v>170</v>
      </c>
    </row>
    <row customHeight="1" ht="12">
      <c r="C78" s="163"/>
      <c r="D78" s="216" t="s">
        <v>305</v>
      </c>
      <c r="E78" s="226" t="s">
        <v>227</v>
      </c>
      <c r="F78" s="217" t="s">
        <v>267</v>
      </c>
      <c r="G78" s="173" t="s">
        <v>306</v>
      </c>
      <c r="H78" s="162">
        <f>SUM(I78:L78)</f>
        <v>0.62</v>
      </c>
      <c r="I78" s="162">
        <f>SUM(I79:I82)</f>
        <v>0</v>
      </c>
      <c r="J78" s="162">
        <f>SUM(J79:J82)</f>
        <v>0</v>
      </c>
      <c r="K78" s="162">
        <f>SUM(K79:K82)</f>
        <v>0.62</v>
      </c>
      <c r="L78" s="162">
        <f>SUM(L79:L82)</f>
        <v>0</v>
      </c>
      <c r="N78" s="231"/>
      <c r="O78" s="231"/>
      <c r="P78" s="231"/>
      <c r="Q78" s="231"/>
      <c r="R78" s="231"/>
      <c r="S78" s="231"/>
      <c r="T78" s="233" t="s">
        <v>170</v>
      </c>
    </row>
    <row customHeight="1" ht="12" hidden="1">
      <c r="C79" s="163"/>
      <c r="D79" s="223"/>
      <c r="E79" s="222"/>
      <c r="F79" s="220"/>
      <c r="G79" s="220"/>
      <c r="H79" s="218"/>
      <c r="I79" s="218"/>
      <c r="J79" s="218"/>
      <c r="K79" s="218"/>
      <c r="L79" s="221"/>
      <c r="N79" s="233" t="s">
        <v>175</v>
      </c>
      <c r="O79" s="231"/>
      <c r="P79" s="231"/>
      <c r="Q79" s="231"/>
      <c r="R79" s="231"/>
      <c r="S79" s="231"/>
      <c r="T79" s="231"/>
    </row>
    <row s="621" customFormat="1" customHeight="1" ht="12">
      <c r="A80" s="430"/>
      <c r="B80" s="430"/>
      <c r="C80" s="431" t="s">
        <v>185</v>
      </c>
      <c r="D80" s="432" t="str">
        <f>"15.3."&amp;N80</f>
        <v>15.3.1</v>
      </c>
      <c r="E80" s="433" t="s">
        <v>229</v>
      </c>
      <c r="F80" s="434" t="s">
        <v>267</v>
      </c>
      <c r="G80" s="434" t="s">
        <v>306</v>
      </c>
      <c r="H80" s="435">
        <f>SUM(I80:L80)</f>
        <v>0.5</v>
      </c>
      <c r="I80" s="436"/>
      <c r="J80" s="436"/>
      <c r="K80" s="436">
        <v>0.5</v>
      </c>
      <c r="L80" s="436"/>
      <c r="M80" s="430"/>
      <c r="N80" s="437" t="s">
        <v>167</v>
      </c>
      <c r="O80" s="438" t="s">
        <v>229</v>
      </c>
      <c r="P80" s="438" t="s">
        <v>230</v>
      </c>
      <c r="Q80" s="438" t="s">
        <v>231</v>
      </c>
      <c r="R80" s="438" t="s">
        <v>232</v>
      </c>
      <c r="S80" s="437" t="s">
        <v>190</v>
      </c>
      <c r="T80" s="437" t="s">
        <v>307</v>
      </c>
    </row>
    <row s="621" customFormat="1" customHeight="1" ht="12">
      <c r="A81" s="430"/>
      <c r="B81" s="430"/>
      <c r="C81" s="431" t="s">
        <v>185</v>
      </c>
      <c r="D81" s="432" t="str">
        <f>"15.3."&amp;N81</f>
        <v>15.3.2</v>
      </c>
      <c r="E81" s="433" t="s">
        <v>234</v>
      </c>
      <c r="F81" s="434" t="s">
        <v>267</v>
      </c>
      <c r="G81" s="434" t="s">
        <v>306</v>
      </c>
      <c r="H81" s="435">
        <f>SUM(I81:L81)</f>
        <v>0.12</v>
      </c>
      <c r="I81" s="436"/>
      <c r="J81" s="436"/>
      <c r="K81" s="436">
        <v>0.12</v>
      </c>
      <c r="L81" s="436"/>
      <c r="M81" s="430"/>
      <c r="N81" s="437" t="s">
        <v>193</v>
      </c>
      <c r="O81" s="438" t="s">
        <v>234</v>
      </c>
      <c r="P81" s="438" t="s">
        <v>235</v>
      </c>
      <c r="Q81" s="438" t="s">
        <v>236</v>
      </c>
      <c r="R81" s="438" t="s">
        <v>189</v>
      </c>
      <c r="S81" s="437" t="s">
        <v>190</v>
      </c>
      <c r="T81" s="437" t="s">
        <v>307</v>
      </c>
    </row>
    <row customHeight="1" ht="12">
      <c r="C82" s="163"/>
      <c r="D82" s="219"/>
      <c r="E82" s="222" t="s">
        <v>176</v>
      </c>
      <c r="F82" s="220"/>
      <c r="G82" s="220"/>
      <c r="H82" s="218"/>
      <c r="I82" s="218"/>
      <c r="J82" s="218"/>
      <c r="K82" s="218"/>
      <c r="L82" s="221"/>
      <c r="N82" s="231"/>
      <c r="O82" s="231"/>
      <c r="P82" s="231"/>
      <c r="Q82" s="231"/>
      <c r="R82" s="231"/>
      <c r="S82" s="231"/>
      <c r="T82" s="236" t="s">
        <v>308</v>
      </c>
    </row>
    <row customHeight="1" ht="12">
      <c r="C83" s="163"/>
      <c r="D83" s="216" t="s">
        <v>309</v>
      </c>
      <c r="E83" s="226" t="s">
        <v>239</v>
      </c>
      <c r="F83" s="217" t="s">
        <v>267</v>
      </c>
      <c r="G83" s="173" t="s">
        <v>310</v>
      </c>
      <c r="H83" s="162">
        <f>SUM(I83:L83)</f>
        <v>8.224</v>
      </c>
      <c r="I83" s="172"/>
      <c r="J83" s="172"/>
      <c r="K83" s="172">
        <v>3.363</v>
      </c>
      <c r="L83" s="172">
        <v>4.861</v>
      </c>
      <c r="N83" s="231"/>
      <c r="O83" s="231"/>
      <c r="P83" s="231"/>
      <c r="Q83" s="231"/>
      <c r="R83" s="231"/>
      <c r="S83" s="231"/>
      <c r="T83" s="233" t="s">
        <v>170</v>
      </c>
    </row>
    <row customHeight="1" ht="12">
      <c r="C84" s="163"/>
      <c r="D84" s="174" t="s">
        <v>311</v>
      </c>
      <c r="E84" s="224" t="s">
        <v>242</v>
      </c>
      <c r="F84" s="225" t="s">
        <v>267</v>
      </c>
      <c r="G84" s="225" t="s">
        <v>312</v>
      </c>
      <c r="H84" s="162">
        <f>SUM(I84:L84)</f>
        <v>4.861</v>
      </c>
      <c r="I84" s="172"/>
      <c r="J84" s="172"/>
      <c r="K84" s="172">
        <v>4.861</v>
      </c>
      <c r="L84" s="172"/>
      <c r="N84" s="231"/>
      <c r="O84" s="231"/>
      <c r="P84" s="231"/>
      <c r="Q84" s="231"/>
      <c r="R84" s="231"/>
      <c r="S84" s="231"/>
      <c r="T84" s="233" t="s">
        <v>170</v>
      </c>
    </row>
    <row customHeight="1" ht="12">
      <c r="C85" s="163"/>
      <c r="D85" s="174" t="s">
        <v>313</v>
      </c>
      <c r="E85" s="224" t="s">
        <v>245</v>
      </c>
      <c r="F85" s="225" t="s">
        <v>267</v>
      </c>
      <c r="G85" s="225" t="s">
        <v>314</v>
      </c>
      <c r="H85" s="162">
        <f>SUM(I85:L85)</f>
        <v>0</v>
      </c>
      <c r="I85" s="172"/>
      <c r="J85" s="172"/>
      <c r="K85" s="172"/>
      <c r="L85" s="172"/>
      <c r="N85" s="231"/>
      <c r="O85" s="231"/>
      <c r="P85" s="231"/>
      <c r="Q85" s="231"/>
      <c r="R85" s="231"/>
      <c r="S85" s="231"/>
      <c r="T85" s="233" t="s">
        <v>170</v>
      </c>
    </row>
    <row customHeight="1" ht="12">
      <c r="C86" s="163"/>
      <c r="D86" s="174" t="s">
        <v>315</v>
      </c>
      <c r="E86" s="224" t="s">
        <v>248</v>
      </c>
      <c r="F86" s="225" t="s">
        <v>267</v>
      </c>
      <c r="G86" s="225" t="s">
        <v>316</v>
      </c>
      <c r="H86" s="162">
        <f>SUM(I86:L86)</f>
        <v>0.334</v>
      </c>
      <c r="I86" s="172"/>
      <c r="J86" s="172"/>
      <c r="K86" s="172">
        <v>0.334</v>
      </c>
      <c r="L86" s="172"/>
      <c r="N86" s="231"/>
      <c r="O86" s="231"/>
      <c r="P86" s="231"/>
      <c r="Q86" s="231"/>
      <c r="R86" s="231"/>
      <c r="S86" s="231"/>
      <c r="T86" s="233" t="s">
        <v>170</v>
      </c>
    </row>
    <row customHeight="1" ht="12">
      <c r="C87" s="163"/>
      <c r="D87" s="174" t="s">
        <v>317</v>
      </c>
      <c r="E87" s="224" t="s">
        <v>251</v>
      </c>
      <c r="F87" s="225" t="s">
        <v>267</v>
      </c>
      <c r="G87" s="225" t="s">
        <v>318</v>
      </c>
      <c r="H87" s="162">
        <f>SUM(I87:L87)</f>
        <v>0.079</v>
      </c>
      <c r="I87" s="172"/>
      <c r="J87" s="172"/>
      <c r="K87" s="172">
        <v>0.079</v>
      </c>
      <c r="L87" s="172"/>
      <c r="N87" s="231"/>
      <c r="O87" s="231"/>
      <c r="P87" s="231"/>
      <c r="Q87" s="231"/>
      <c r="R87" s="231"/>
      <c r="S87" s="231"/>
      <c r="T87" s="233" t="s">
        <v>170</v>
      </c>
    </row>
    <row customHeight="1" ht="12">
      <c r="C88" s="163"/>
      <c r="D88" s="216" t="s">
        <v>319</v>
      </c>
      <c r="E88" s="226" t="s">
        <v>320</v>
      </c>
      <c r="F88" s="217" t="s">
        <v>267</v>
      </c>
      <c r="G88" s="173" t="s">
        <v>321</v>
      </c>
      <c r="H88" s="162">
        <f>SUM(I88:L88)</f>
        <v>0.079</v>
      </c>
      <c r="I88" s="172"/>
      <c r="J88" s="172"/>
      <c r="K88" s="172">
        <v>0.079</v>
      </c>
      <c r="L88" s="172"/>
      <c r="N88" s="231"/>
      <c r="O88" s="231"/>
      <c r="P88" s="231"/>
      <c r="Q88" s="231"/>
      <c r="R88" s="231"/>
      <c r="S88" s="231"/>
      <c r="T88" s="233" t="s">
        <v>170</v>
      </c>
    </row>
    <row customHeight="1" ht="12">
      <c r="C89" s="163"/>
      <c r="D89" s="174" t="s">
        <v>322</v>
      </c>
      <c r="E89" s="224" t="s">
        <v>257</v>
      </c>
      <c r="F89" s="225" t="s">
        <v>267</v>
      </c>
      <c r="G89" s="225" t="s">
        <v>323</v>
      </c>
      <c r="H89" s="162">
        <f>SUM(I89:L89)</f>
        <v>0.079</v>
      </c>
      <c r="I89" s="172"/>
      <c r="J89" s="172"/>
      <c r="K89" s="172">
        <v>0.079</v>
      </c>
      <c r="L89" s="172"/>
      <c r="N89" s="231"/>
      <c r="O89" s="231"/>
      <c r="P89" s="231"/>
      <c r="Q89" s="231"/>
      <c r="R89" s="231"/>
      <c r="S89" s="231"/>
      <c r="T89" s="233" t="s">
        <v>170</v>
      </c>
    </row>
    <row customHeight="1" ht="24">
      <c r="C90" s="163"/>
      <c r="D90" s="174" t="s">
        <v>324</v>
      </c>
      <c r="E90" s="224" t="s">
        <v>260</v>
      </c>
      <c r="F90" s="225" t="s">
        <v>267</v>
      </c>
      <c r="G90" s="225" t="s">
        <v>325</v>
      </c>
      <c r="H90" s="162">
        <f>SUM(I90:L90)</f>
        <v>0</v>
      </c>
      <c r="I90" s="162">
        <f>I87-I89</f>
        <v>0</v>
      </c>
      <c r="J90" s="162">
        <f>J87-J89</f>
        <v>0</v>
      </c>
      <c r="K90" s="162">
        <f>K87-K89</f>
        <v>0</v>
      </c>
      <c r="L90" s="162">
        <f>L87-L89</f>
        <v>0</v>
      </c>
      <c r="N90" s="231"/>
      <c r="O90" s="231"/>
      <c r="P90" s="231"/>
      <c r="Q90" s="231"/>
      <c r="R90" s="231"/>
      <c r="S90" s="231"/>
      <c r="T90" s="233" t="s">
        <v>170</v>
      </c>
    </row>
    <row customHeight="1" ht="12">
      <c r="C91" s="163"/>
      <c r="D91" s="174" t="s">
        <v>326</v>
      </c>
      <c r="E91" s="224" t="s">
        <v>263</v>
      </c>
      <c r="F91" s="225" t="s">
        <v>267</v>
      </c>
      <c r="G91" s="225" t="s">
        <v>327</v>
      </c>
      <c r="H91" s="162">
        <f>SUM(I91:L91)</f>
        <v>-0.000499999999998835</v>
      </c>
      <c r="I91" s="162">
        <f>SUM(I54,I66,I71)-SUM(I72,I84:I87)</f>
        <v>0</v>
      </c>
      <c r="J91" s="162">
        <f>SUM(J54,J66,J71)-SUM(J72,J84:J87)</f>
        <v>0</v>
      </c>
      <c r="K91" s="162">
        <f>SUM(K54,K66,K71)-SUM(K72,K84:K87)</f>
        <v>-0.000499999999998835</v>
      </c>
      <c r="L91" s="162">
        <f>SUM(L54,L66,L71)-SUM(L72,L84:L87)</f>
        <v>0</v>
      </c>
      <c r="N91" s="231"/>
      <c r="O91" s="231"/>
      <c r="P91" s="231"/>
      <c r="Q91" s="231"/>
      <c r="R91" s="231"/>
      <c r="S91" s="231"/>
      <c r="T91" s="233" t="s">
        <v>170</v>
      </c>
    </row>
    <row customHeight="1" ht="18">
      <c r="C92" s="163"/>
      <c r="D92" s="270" t="s">
        <v>328</v>
      </c>
      <c r="E92" s="271"/>
      <c r="F92" s="271"/>
      <c r="G92" s="241"/>
      <c r="H92" s="239"/>
      <c r="I92" s="239"/>
      <c r="J92" s="239"/>
      <c r="K92" s="239"/>
      <c r="L92" s="240"/>
      <c r="N92" s="231"/>
      <c r="O92" s="231"/>
      <c r="P92" s="231"/>
      <c r="Q92" s="231"/>
      <c r="R92" s="231"/>
      <c r="S92" s="231"/>
      <c r="T92" s="231"/>
    </row>
    <row customHeight="1" ht="12">
      <c r="C93" s="163"/>
      <c r="D93" s="174" t="s">
        <v>329</v>
      </c>
      <c r="E93" s="224" t="s">
        <v>330</v>
      </c>
      <c r="F93" s="225" t="s">
        <v>267</v>
      </c>
      <c r="G93" s="225" t="s">
        <v>331</v>
      </c>
      <c r="H93" s="162">
        <f>SUM(I93:L93)</f>
        <v>9.179</v>
      </c>
      <c r="I93" s="172"/>
      <c r="J93" s="172"/>
      <c r="K93" s="172">
        <v>4.318</v>
      </c>
      <c r="L93" s="172">
        <v>4.861</v>
      </c>
      <c r="N93" s="231"/>
      <c r="O93" s="231"/>
      <c r="P93" s="231"/>
      <c r="Q93" s="231"/>
      <c r="R93" s="231"/>
      <c r="S93" s="231"/>
      <c r="T93" s="233" t="s">
        <v>170</v>
      </c>
    </row>
    <row customHeight="1" ht="12">
      <c r="C94" s="163"/>
      <c r="D94" s="174" t="s">
        <v>332</v>
      </c>
      <c r="E94" s="224" t="s">
        <v>333</v>
      </c>
      <c r="F94" s="225" t="s">
        <v>267</v>
      </c>
      <c r="G94" s="225" t="s">
        <v>334</v>
      </c>
      <c r="H94" s="162">
        <f>SUM(I94:L94)</f>
        <v>34.17</v>
      </c>
      <c r="I94" s="172"/>
      <c r="J94" s="172"/>
      <c r="K94" s="172">
        <v>15.61</v>
      </c>
      <c r="L94" s="172">
        <v>18.56</v>
      </c>
      <c r="N94" s="231"/>
      <c r="O94" s="231"/>
      <c r="P94" s="231"/>
      <c r="Q94" s="231"/>
      <c r="R94" s="231"/>
      <c r="S94" s="231"/>
      <c r="T94" s="233" t="s">
        <v>170</v>
      </c>
    </row>
    <row customHeight="1" ht="12">
      <c r="C95" s="163"/>
      <c r="D95" s="174" t="s">
        <v>335</v>
      </c>
      <c r="E95" s="224" t="s">
        <v>336</v>
      </c>
      <c r="F95" s="225" t="s">
        <v>267</v>
      </c>
      <c r="G95" s="225" t="s">
        <v>337</v>
      </c>
      <c r="H95" s="162">
        <f>SUM(I95:L95)</f>
        <v>0</v>
      </c>
      <c r="I95" s="172"/>
      <c r="J95" s="172"/>
      <c r="K95" s="172"/>
      <c r="L95" s="172"/>
      <c r="N95" s="231"/>
      <c r="O95" s="231"/>
      <c r="P95" s="231"/>
      <c r="Q95" s="231"/>
      <c r="R95" s="231"/>
      <c r="S95" s="231"/>
      <c r="T95" s="233" t="s">
        <v>170</v>
      </c>
    </row>
    <row customHeight="1" ht="18">
      <c r="C96" s="163"/>
      <c r="D96" s="270" t="s">
        <v>338</v>
      </c>
      <c r="E96" s="271"/>
      <c r="F96" s="271"/>
      <c r="G96" s="241"/>
      <c r="H96" s="239"/>
      <c r="I96" s="239"/>
      <c r="J96" s="239"/>
      <c r="K96" s="239"/>
      <c r="L96" s="240"/>
      <c r="N96" s="231"/>
      <c r="O96" s="231"/>
      <c r="P96" s="231"/>
      <c r="Q96" s="231"/>
      <c r="R96" s="231"/>
      <c r="S96" s="231"/>
      <c r="T96" s="231"/>
    </row>
    <row customHeight="1" ht="12">
      <c r="C97" s="163"/>
      <c r="D97" s="174" t="s">
        <v>339</v>
      </c>
      <c r="E97" s="224" t="s">
        <v>340</v>
      </c>
      <c r="F97" s="225" t="s">
        <v>169</v>
      </c>
      <c r="G97" s="225" t="s">
        <v>341</v>
      </c>
      <c r="H97" s="162">
        <f>SUM(I97:L97)</f>
        <v>0</v>
      </c>
      <c r="I97" s="162">
        <f>SUM(I98,I99)</f>
        <v>0</v>
      </c>
      <c r="J97" s="162">
        <f>SUM(J98,J99)</f>
        <v>0</v>
      </c>
      <c r="K97" s="162">
        <f>SUM(K98,K99)</f>
        <v>0</v>
      </c>
      <c r="L97" s="162">
        <f>SUM(L98,L99)</f>
        <v>0</v>
      </c>
      <c r="N97" s="231"/>
      <c r="O97" s="231"/>
      <c r="P97" s="231"/>
      <c r="Q97" s="231"/>
      <c r="R97" s="231"/>
      <c r="S97" s="231"/>
      <c r="T97" s="233" t="s">
        <v>170</v>
      </c>
    </row>
    <row customHeight="1" ht="12">
      <c r="C98" s="163"/>
      <c r="D98" s="216" t="s">
        <v>342</v>
      </c>
      <c r="E98" s="226" t="s">
        <v>343</v>
      </c>
      <c r="F98" s="217" t="s">
        <v>169</v>
      </c>
      <c r="G98" s="173" t="s">
        <v>344</v>
      </c>
      <c r="H98" s="162">
        <f>SUM(I98:L98)</f>
        <v>0</v>
      </c>
      <c r="I98" s="172"/>
      <c r="J98" s="172"/>
      <c r="K98" s="172"/>
      <c r="L98" s="172"/>
      <c r="N98" s="231"/>
      <c r="O98" s="231"/>
      <c r="P98" s="231"/>
      <c r="Q98" s="231"/>
      <c r="R98" s="231"/>
      <c r="S98" s="231"/>
      <c r="T98" s="233" t="s">
        <v>170</v>
      </c>
    </row>
    <row customHeight="1" ht="12">
      <c r="C99" s="163"/>
      <c r="D99" s="216" t="s">
        <v>345</v>
      </c>
      <c r="E99" s="226" t="s">
        <v>346</v>
      </c>
      <c r="F99" s="217" t="s">
        <v>169</v>
      </c>
      <c r="G99" s="173" t="s">
        <v>347</v>
      </c>
      <c r="H99" s="162">
        <f>SUM(I99:L99)</f>
        <v>0</v>
      </c>
      <c r="I99" s="162">
        <f>I102</f>
        <v>0</v>
      </c>
      <c r="J99" s="162">
        <f>J102</f>
        <v>0</v>
      </c>
      <c r="K99" s="162">
        <f>K102</f>
        <v>0</v>
      </c>
      <c r="L99" s="162">
        <f>L102</f>
        <v>0</v>
      </c>
      <c r="N99" s="231"/>
      <c r="O99" s="231"/>
      <c r="P99" s="231"/>
      <c r="Q99" s="231"/>
      <c r="R99" s="231"/>
      <c r="S99" s="231"/>
      <c r="T99" s="233" t="s">
        <v>170</v>
      </c>
    </row>
    <row customHeight="1" ht="12">
      <c r="C100" s="163"/>
      <c r="D100" s="216" t="s">
        <v>348</v>
      </c>
      <c r="E100" s="227" t="s">
        <v>349</v>
      </c>
      <c r="F100" s="217" t="s">
        <v>267</v>
      </c>
      <c r="G100" s="173" t="s">
        <v>350</v>
      </c>
      <c r="H100" s="162">
        <f>SUM(I100:L100)</f>
        <v>0</v>
      </c>
      <c r="I100" s="172"/>
      <c r="J100" s="172"/>
      <c r="K100" s="172"/>
      <c r="L100" s="172"/>
      <c r="N100" s="231"/>
      <c r="O100" s="231"/>
      <c r="P100" s="231"/>
      <c r="Q100" s="231"/>
      <c r="R100" s="231"/>
      <c r="S100" s="231"/>
      <c r="T100" s="233" t="s">
        <v>170</v>
      </c>
    </row>
    <row customHeight="1" ht="12">
      <c r="C101" s="163"/>
      <c r="D101" s="216" t="s">
        <v>351</v>
      </c>
      <c r="E101" s="228" t="s">
        <v>352</v>
      </c>
      <c r="F101" s="217" t="s">
        <v>267</v>
      </c>
      <c r="G101" s="173" t="s">
        <v>353</v>
      </c>
      <c r="H101" s="162">
        <f>SUM(I101:L101)</f>
        <v>0</v>
      </c>
      <c r="I101" s="172"/>
      <c r="J101" s="172"/>
      <c r="K101" s="172"/>
      <c r="L101" s="172"/>
      <c r="N101" s="231"/>
      <c r="O101" s="231"/>
      <c r="P101" s="231"/>
      <c r="Q101" s="231"/>
      <c r="R101" s="231"/>
      <c r="S101" s="231"/>
      <c r="T101" s="233" t="s">
        <v>170</v>
      </c>
    </row>
    <row customHeight="1" ht="12">
      <c r="C102" s="163"/>
      <c r="D102" s="216" t="s">
        <v>354</v>
      </c>
      <c r="E102" s="227" t="s">
        <v>355</v>
      </c>
      <c r="F102" s="217" t="s">
        <v>169</v>
      </c>
      <c r="G102" s="173" t="s">
        <v>356</v>
      </c>
      <c r="H102" s="162">
        <f>SUM(I102:L102)</f>
        <v>0</v>
      </c>
      <c r="I102" s="172"/>
      <c r="J102" s="172"/>
      <c r="K102" s="172"/>
      <c r="L102" s="172"/>
      <c r="N102" s="231"/>
      <c r="O102" s="231"/>
      <c r="P102" s="231"/>
      <c r="Q102" s="231"/>
      <c r="R102" s="231"/>
      <c r="S102" s="231"/>
      <c r="T102" s="233" t="s">
        <v>170</v>
      </c>
    </row>
    <row customHeight="1" ht="12">
      <c r="C103" s="163"/>
      <c r="D103" s="174" t="s">
        <v>357</v>
      </c>
      <c r="E103" s="224" t="s">
        <v>358</v>
      </c>
      <c r="F103" s="225" t="s">
        <v>169</v>
      </c>
      <c r="G103" s="225" t="s">
        <v>359</v>
      </c>
      <c r="H103" s="162">
        <f>SUM(I103:L103)</f>
        <v>0</v>
      </c>
      <c r="I103" s="162">
        <f>SUM(I104,I120)</f>
        <v>0</v>
      </c>
      <c r="J103" s="162">
        <f>SUM(J104,J120)</f>
        <v>0</v>
      </c>
      <c r="K103" s="162">
        <f>SUM(K104,K120)</f>
        <v>0</v>
      </c>
      <c r="L103" s="162">
        <f>SUM(L104,L120)</f>
        <v>0</v>
      </c>
      <c r="N103" s="231"/>
      <c r="O103" s="231"/>
      <c r="P103" s="231"/>
      <c r="Q103" s="231"/>
      <c r="R103" s="231"/>
      <c r="S103" s="231"/>
      <c r="T103" s="233" t="s">
        <v>170</v>
      </c>
    </row>
    <row customHeight="1" ht="12">
      <c r="C104" s="163"/>
      <c r="D104" s="216" t="s">
        <v>360</v>
      </c>
      <c r="E104" s="226" t="s">
        <v>361</v>
      </c>
      <c r="F104" s="217" t="s">
        <v>169</v>
      </c>
      <c r="G104" s="173" t="s">
        <v>362</v>
      </c>
      <c r="H104" s="162">
        <f>SUM(I104:L104)</f>
        <v>0</v>
      </c>
      <c r="I104" s="162">
        <f>SUM(I105:I106)</f>
        <v>0</v>
      </c>
      <c r="J104" s="162">
        <f>SUM(J105:J106)</f>
        <v>0</v>
      </c>
      <c r="K104" s="162">
        <f>SUM(K105:K106)</f>
        <v>0</v>
      </c>
      <c r="L104" s="162">
        <f>SUM(L105:L106)</f>
        <v>0</v>
      </c>
      <c r="N104" s="231"/>
      <c r="O104" s="231"/>
      <c r="P104" s="231"/>
      <c r="Q104" s="231"/>
      <c r="R104" s="231"/>
      <c r="S104" s="231"/>
      <c r="T104" s="233" t="s">
        <v>170</v>
      </c>
    </row>
    <row customHeight="1" ht="12">
      <c r="C105" s="163"/>
      <c r="D105" s="216" t="s">
        <v>363</v>
      </c>
      <c r="E105" s="227" t="s">
        <v>364</v>
      </c>
      <c r="F105" s="217" t="s">
        <v>169</v>
      </c>
      <c r="G105" s="173" t="s">
        <v>365</v>
      </c>
      <c r="H105" s="162">
        <f>SUM(I105:L105)</f>
        <v>0</v>
      </c>
      <c r="I105" s="172"/>
      <c r="J105" s="172"/>
      <c r="K105" s="172"/>
      <c r="L105" s="172"/>
      <c r="N105" s="231"/>
      <c r="O105" s="231"/>
      <c r="P105" s="231"/>
      <c r="Q105" s="231"/>
      <c r="R105" s="231"/>
      <c r="S105" s="231"/>
      <c r="T105" s="233" t="s">
        <v>170</v>
      </c>
    </row>
    <row customHeight="1" ht="12">
      <c r="C106" s="163"/>
      <c r="D106" s="216" t="s">
        <v>366</v>
      </c>
      <c r="E106" s="227" t="s">
        <v>367</v>
      </c>
      <c r="F106" s="217" t="s">
        <v>169</v>
      </c>
      <c r="G106" s="173" t="s">
        <v>368</v>
      </c>
      <c r="H106" s="162">
        <f>SUM(I106:L106)</f>
        <v>0</v>
      </c>
      <c r="I106" s="162">
        <f>SUM(I107,I110,I113,I116:I119)</f>
        <v>0</v>
      </c>
      <c r="J106" s="162">
        <f>SUM(J107,J110,J113,J116:J119)</f>
        <v>0</v>
      </c>
      <c r="K106" s="162">
        <f>SUM(K107,K110,K113,K116:K119)</f>
        <v>0</v>
      </c>
      <c r="L106" s="162">
        <f>SUM(L107,L110,L113,L116:L119)</f>
        <v>0</v>
      </c>
      <c r="N106" s="231"/>
      <c r="O106" s="231"/>
      <c r="P106" s="231"/>
      <c r="Q106" s="231"/>
      <c r="R106" s="231"/>
      <c r="S106" s="231"/>
      <c r="T106" s="233" t="s">
        <v>170</v>
      </c>
    </row>
    <row customHeight="1" ht="36">
      <c r="C107" s="163"/>
      <c r="D107" s="216" t="s">
        <v>369</v>
      </c>
      <c r="E107" s="228" t="s">
        <v>370</v>
      </c>
      <c r="F107" s="217" t="s">
        <v>169</v>
      </c>
      <c r="G107" s="173" t="s">
        <v>371</v>
      </c>
      <c r="H107" s="162">
        <f>SUM(I107:L107)</f>
        <v>0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0</v>
      </c>
      <c r="N107" s="231"/>
      <c r="O107" s="231"/>
      <c r="P107" s="231"/>
      <c r="Q107" s="231"/>
      <c r="R107" s="231"/>
      <c r="S107" s="231"/>
      <c r="T107" s="233" t="s">
        <v>170</v>
      </c>
    </row>
    <row customHeight="1" ht="12">
      <c r="C108" s="163"/>
      <c r="D108" s="216" t="s">
        <v>372</v>
      </c>
      <c r="E108" s="229" t="s">
        <v>373</v>
      </c>
      <c r="F108" s="217" t="s">
        <v>169</v>
      </c>
      <c r="G108" s="173" t="s">
        <v>374</v>
      </c>
      <c r="H108" s="162">
        <f>SUM(I108:L108)</f>
        <v>0</v>
      </c>
      <c r="I108" s="172"/>
      <c r="J108" s="172"/>
      <c r="K108" s="172"/>
      <c r="L108" s="172"/>
      <c r="N108" s="231"/>
      <c r="O108" s="231"/>
      <c r="P108" s="231"/>
      <c r="Q108" s="231"/>
      <c r="R108" s="231"/>
      <c r="S108" s="231"/>
      <c r="T108" s="233" t="s">
        <v>170</v>
      </c>
    </row>
    <row customHeight="1" ht="12">
      <c r="C109" s="163"/>
      <c r="D109" s="216" t="s">
        <v>375</v>
      </c>
      <c r="E109" s="229" t="s">
        <v>376</v>
      </c>
      <c r="F109" s="217" t="s">
        <v>169</v>
      </c>
      <c r="G109" s="173" t="s">
        <v>377</v>
      </c>
      <c r="H109" s="162">
        <f>SUM(I109:L109)</f>
        <v>0</v>
      </c>
      <c r="I109" s="172"/>
      <c r="J109" s="172"/>
      <c r="K109" s="172"/>
      <c r="L109" s="172"/>
      <c r="N109" s="231"/>
      <c r="O109" s="231"/>
      <c r="P109" s="231"/>
      <c r="Q109" s="231"/>
      <c r="R109" s="231"/>
      <c r="S109" s="231"/>
      <c r="T109" s="233" t="s">
        <v>170</v>
      </c>
    </row>
    <row customHeight="1" ht="36">
      <c r="C110" s="163"/>
      <c r="D110" s="216" t="s">
        <v>378</v>
      </c>
      <c r="E110" s="228" t="s">
        <v>379</v>
      </c>
      <c r="F110" s="217" t="s">
        <v>169</v>
      </c>
      <c r="G110" s="173" t="s">
        <v>380</v>
      </c>
      <c r="H110" s="162">
        <f>SUM(I110:L110)</f>
        <v>0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0</v>
      </c>
      <c r="N110" s="231"/>
      <c r="O110" s="231"/>
      <c r="P110" s="231"/>
      <c r="Q110" s="231"/>
      <c r="R110" s="231"/>
      <c r="S110" s="231"/>
      <c r="T110" s="233" t="s">
        <v>170</v>
      </c>
    </row>
    <row customHeight="1" ht="12">
      <c r="C111" s="163"/>
      <c r="D111" s="216" t="s">
        <v>381</v>
      </c>
      <c r="E111" s="229" t="s">
        <v>373</v>
      </c>
      <c r="F111" s="217" t="s">
        <v>169</v>
      </c>
      <c r="G111" s="173" t="s">
        <v>382</v>
      </c>
      <c r="H111" s="162">
        <f>SUM(I111:L111)</f>
        <v>0</v>
      </c>
      <c r="I111" s="172"/>
      <c r="J111" s="172"/>
      <c r="K111" s="172"/>
      <c r="L111" s="172"/>
      <c r="N111" s="231"/>
      <c r="O111" s="231"/>
      <c r="P111" s="231"/>
      <c r="Q111" s="231"/>
      <c r="R111" s="231"/>
      <c r="S111" s="231"/>
      <c r="T111" s="233" t="s">
        <v>170</v>
      </c>
    </row>
    <row customHeight="1" ht="12">
      <c r="C112" s="163"/>
      <c r="D112" s="216" t="s">
        <v>383</v>
      </c>
      <c r="E112" s="229" t="s">
        <v>376</v>
      </c>
      <c r="F112" s="217" t="s">
        <v>169</v>
      </c>
      <c r="G112" s="173" t="s">
        <v>384</v>
      </c>
      <c r="H112" s="162">
        <f>SUM(I112:L112)</f>
        <v>0</v>
      </c>
      <c r="I112" s="172"/>
      <c r="J112" s="172"/>
      <c r="K112" s="172"/>
      <c r="L112" s="172"/>
      <c r="N112" s="231"/>
      <c r="O112" s="231"/>
      <c r="P112" s="231"/>
      <c r="Q112" s="231"/>
      <c r="R112" s="231"/>
      <c r="S112" s="231"/>
      <c r="T112" s="233" t="s">
        <v>170</v>
      </c>
    </row>
    <row customHeight="1" ht="24">
      <c r="C113" s="163"/>
      <c r="D113" s="216" t="s">
        <v>385</v>
      </c>
      <c r="E113" s="228" t="s">
        <v>386</v>
      </c>
      <c r="F113" s="217" t="s">
        <v>169</v>
      </c>
      <c r="G113" s="173" t="s">
        <v>387</v>
      </c>
      <c r="H113" s="162">
        <f>SUM(I113:L113)</f>
        <v>0</v>
      </c>
      <c r="I113" s="162">
        <f>SUM(I114:I115)</f>
        <v>0</v>
      </c>
      <c r="J113" s="162">
        <f>SUM(J114:J115)</f>
        <v>0</v>
      </c>
      <c r="K113" s="162">
        <f>SUM(K114:K115)</f>
        <v>0</v>
      </c>
      <c r="L113" s="162">
        <f>SUM(L114:L115)</f>
        <v>0</v>
      </c>
      <c r="N113" s="231"/>
      <c r="O113" s="231"/>
      <c r="P113" s="231"/>
      <c r="Q113" s="231"/>
      <c r="R113" s="231"/>
      <c r="S113" s="231"/>
      <c r="T113" s="233" t="s">
        <v>170</v>
      </c>
    </row>
    <row customHeight="1" ht="12">
      <c r="C114" s="163"/>
      <c r="D114" s="216" t="s">
        <v>388</v>
      </c>
      <c r="E114" s="229" t="s">
        <v>373</v>
      </c>
      <c r="F114" s="217" t="s">
        <v>169</v>
      </c>
      <c r="G114" s="173" t="s">
        <v>389</v>
      </c>
      <c r="H114" s="162">
        <f>SUM(I114:L114)</f>
        <v>0</v>
      </c>
      <c r="I114" s="172"/>
      <c r="J114" s="172"/>
      <c r="K114" s="172"/>
      <c r="L114" s="172"/>
      <c r="N114" s="231"/>
      <c r="O114" s="231"/>
      <c r="P114" s="231"/>
      <c r="Q114" s="231"/>
      <c r="R114" s="231"/>
      <c r="S114" s="231"/>
      <c r="T114" s="233" t="s">
        <v>170</v>
      </c>
    </row>
    <row customHeight="1" ht="12">
      <c r="C115" s="163"/>
      <c r="D115" s="216" t="s">
        <v>390</v>
      </c>
      <c r="E115" s="229" t="s">
        <v>376</v>
      </c>
      <c r="F115" s="217" t="s">
        <v>169</v>
      </c>
      <c r="G115" s="173" t="s">
        <v>391</v>
      </c>
      <c r="H115" s="162">
        <f>SUM(I115:L115)</f>
        <v>0</v>
      </c>
      <c r="I115" s="172"/>
      <c r="J115" s="172"/>
      <c r="K115" s="172"/>
      <c r="L115" s="172"/>
      <c r="N115" s="231"/>
      <c r="O115" s="231"/>
      <c r="P115" s="231"/>
      <c r="Q115" s="231"/>
      <c r="R115" s="231"/>
      <c r="S115" s="231"/>
      <c r="T115" s="233" t="s">
        <v>170</v>
      </c>
    </row>
    <row customHeight="1" ht="12">
      <c r="C116" s="163"/>
      <c r="D116" s="216" t="s">
        <v>392</v>
      </c>
      <c r="E116" s="228" t="s">
        <v>393</v>
      </c>
      <c r="F116" s="217" t="s">
        <v>169</v>
      </c>
      <c r="G116" s="173" t="s">
        <v>394</v>
      </c>
      <c r="H116" s="162">
        <f>SUM(I116:L116)</f>
        <v>0</v>
      </c>
      <c r="I116" s="172"/>
      <c r="J116" s="172"/>
      <c r="K116" s="172"/>
      <c r="L116" s="172"/>
      <c r="N116" s="231"/>
      <c r="O116" s="231"/>
      <c r="P116" s="231"/>
      <c r="Q116" s="231"/>
      <c r="R116" s="231"/>
      <c r="S116" s="231"/>
      <c r="T116" s="233" t="s">
        <v>170</v>
      </c>
    </row>
    <row customHeight="1" ht="12">
      <c r="C117" s="163"/>
      <c r="D117" s="216" t="s">
        <v>395</v>
      </c>
      <c r="E117" s="228" t="s">
        <v>396</v>
      </c>
      <c r="F117" s="217" t="s">
        <v>169</v>
      </c>
      <c r="G117" s="173" t="s">
        <v>397</v>
      </c>
      <c r="H117" s="162">
        <f>SUM(I117:L117)</f>
        <v>0</v>
      </c>
      <c r="I117" s="172"/>
      <c r="J117" s="172"/>
      <c r="K117" s="172"/>
      <c r="L117" s="172"/>
      <c r="N117" s="231"/>
      <c r="O117" s="231"/>
      <c r="P117" s="231"/>
      <c r="Q117" s="231"/>
      <c r="R117" s="231"/>
      <c r="S117" s="231"/>
      <c r="T117" s="233" t="s">
        <v>170</v>
      </c>
    </row>
    <row customHeight="1" ht="36">
      <c r="C118" s="163"/>
      <c r="D118" s="216" t="s">
        <v>398</v>
      </c>
      <c r="E118" s="228" t="s">
        <v>399</v>
      </c>
      <c r="F118" s="217" t="s">
        <v>169</v>
      </c>
      <c r="G118" s="173" t="s">
        <v>400</v>
      </c>
      <c r="H118" s="162">
        <f>SUM(I118:L118)</f>
        <v>0</v>
      </c>
      <c r="I118" s="172"/>
      <c r="J118" s="172"/>
      <c r="K118" s="172"/>
      <c r="L118" s="172"/>
      <c r="N118" s="231"/>
      <c r="O118" s="231"/>
      <c r="P118" s="231"/>
      <c r="Q118" s="231"/>
      <c r="R118" s="231"/>
      <c r="S118" s="231"/>
      <c r="T118" s="233" t="s">
        <v>170</v>
      </c>
    </row>
    <row customHeight="1" ht="24">
      <c r="C119" s="163"/>
      <c r="D119" s="216" t="s">
        <v>401</v>
      </c>
      <c r="E119" s="228" t="s">
        <v>402</v>
      </c>
      <c r="F119" s="217" t="s">
        <v>169</v>
      </c>
      <c r="G119" s="173" t="s">
        <v>403</v>
      </c>
      <c r="H119" s="162">
        <f>SUM(I119:L119)</f>
        <v>0</v>
      </c>
      <c r="I119" s="172"/>
      <c r="J119" s="172"/>
      <c r="K119" s="172"/>
      <c r="L119" s="172"/>
      <c r="N119" s="231"/>
      <c r="O119" s="231"/>
      <c r="P119" s="231"/>
      <c r="Q119" s="231"/>
      <c r="R119" s="231"/>
      <c r="S119" s="231"/>
      <c r="T119" s="233" t="s">
        <v>170</v>
      </c>
    </row>
    <row customHeight="1" ht="12">
      <c r="C120" s="163"/>
      <c r="D120" s="216" t="s">
        <v>404</v>
      </c>
      <c r="E120" s="226" t="s">
        <v>405</v>
      </c>
      <c r="F120" s="217" t="s">
        <v>169</v>
      </c>
      <c r="G120" s="173" t="s">
        <v>406</v>
      </c>
      <c r="H120" s="162">
        <f>SUM(I120:L120)</f>
        <v>0</v>
      </c>
      <c r="I120" s="162">
        <f>I123</f>
        <v>0</v>
      </c>
      <c r="J120" s="162">
        <f>J123</f>
        <v>0</v>
      </c>
      <c r="K120" s="162">
        <f>K123</f>
        <v>0</v>
      </c>
      <c r="L120" s="162">
        <f>L123</f>
        <v>0</v>
      </c>
      <c r="N120" s="231"/>
      <c r="O120" s="231"/>
      <c r="P120" s="231"/>
      <c r="Q120" s="231"/>
      <c r="R120" s="231"/>
      <c r="S120" s="231"/>
      <c r="T120" s="233" t="s">
        <v>170</v>
      </c>
    </row>
    <row customHeight="1" ht="12">
      <c r="C121" s="163"/>
      <c r="D121" s="216" t="s">
        <v>407</v>
      </c>
      <c r="E121" s="227" t="s">
        <v>349</v>
      </c>
      <c r="F121" s="217" t="s">
        <v>267</v>
      </c>
      <c r="G121" s="173" t="s">
        <v>408</v>
      </c>
      <c r="H121" s="162">
        <f>SUM(I121:L121)</f>
        <v>0</v>
      </c>
      <c r="I121" s="172"/>
      <c r="J121" s="172"/>
      <c r="K121" s="172"/>
      <c r="L121" s="172"/>
      <c r="N121" s="231"/>
      <c r="O121" s="231"/>
      <c r="P121" s="231"/>
      <c r="Q121" s="231"/>
      <c r="R121" s="231"/>
      <c r="S121" s="231"/>
      <c r="T121" s="233" t="s">
        <v>170</v>
      </c>
    </row>
    <row customHeight="1" ht="12">
      <c r="C122" s="163"/>
      <c r="D122" s="216" t="s">
        <v>409</v>
      </c>
      <c r="E122" s="228" t="s">
        <v>352</v>
      </c>
      <c r="F122" s="217" t="s">
        <v>267</v>
      </c>
      <c r="G122" s="173" t="s">
        <v>410</v>
      </c>
      <c r="H122" s="162">
        <f>SUM(I122:L122)</f>
        <v>0</v>
      </c>
      <c r="I122" s="172"/>
      <c r="J122" s="172"/>
      <c r="K122" s="172"/>
      <c r="L122" s="172"/>
      <c r="N122" s="231"/>
      <c r="O122" s="231"/>
      <c r="P122" s="231"/>
      <c r="Q122" s="231"/>
      <c r="R122" s="231"/>
      <c r="S122" s="231"/>
      <c r="T122" s="233" t="s">
        <v>170</v>
      </c>
    </row>
    <row customHeight="1" ht="12">
      <c r="C123" s="163"/>
      <c r="D123" s="216" t="s">
        <v>411</v>
      </c>
      <c r="E123" s="227" t="s">
        <v>355</v>
      </c>
      <c r="F123" s="217" t="s">
        <v>169</v>
      </c>
      <c r="G123" s="173" t="s">
        <v>412</v>
      </c>
      <c r="H123" s="162">
        <f>SUM(I123:L123)</f>
        <v>0</v>
      </c>
      <c r="I123" s="172"/>
      <c r="J123" s="172"/>
      <c r="K123" s="172"/>
      <c r="L123" s="172"/>
      <c r="N123" s="231"/>
      <c r="O123" s="231"/>
      <c r="P123" s="231"/>
      <c r="Q123" s="231"/>
      <c r="R123" s="231"/>
      <c r="S123" s="231"/>
      <c r="T123" s="233" t="s">
        <v>170</v>
      </c>
    </row>
    <row customHeight="1" ht="12">
      <c r="C124" s="163"/>
      <c r="D124" s="174" t="s">
        <v>413</v>
      </c>
      <c r="E124" s="224" t="s">
        <v>414</v>
      </c>
      <c r="F124" s="225" t="s">
        <v>169</v>
      </c>
      <c r="G124" s="225" t="s">
        <v>415</v>
      </c>
      <c r="H124" s="162">
        <f>SUM(I124:L124)</f>
        <v>40205.56184722</v>
      </c>
      <c r="I124" s="162">
        <f>SUM(I125,I126)</f>
        <v>0</v>
      </c>
      <c r="J124" s="162">
        <f>SUM(J125,J126)</f>
        <v>0</v>
      </c>
      <c r="K124" s="162">
        <f>SUM(K125,K126)</f>
        <v>20860.665752871</v>
      </c>
      <c r="L124" s="162">
        <f>SUM(L125,L126)</f>
        <v>19344.896094349</v>
      </c>
      <c r="N124" s="231"/>
      <c r="O124" s="231"/>
      <c r="P124" s="231"/>
      <c r="Q124" s="231"/>
      <c r="R124" s="231"/>
      <c r="S124" s="231"/>
      <c r="T124" s="233" t="s">
        <v>170</v>
      </c>
    </row>
    <row customHeight="1" ht="12">
      <c r="C125" s="163"/>
      <c r="D125" s="216" t="s">
        <v>416</v>
      </c>
      <c r="E125" s="226" t="s">
        <v>343</v>
      </c>
      <c r="F125" s="217" t="s">
        <v>169</v>
      </c>
      <c r="G125" s="173" t="s">
        <v>417</v>
      </c>
      <c r="H125" s="162">
        <f>SUM(I125:L125)</f>
        <v>40205.56184722</v>
      </c>
      <c r="I125" s="172"/>
      <c r="J125" s="172"/>
      <c r="K125" s="172">
        <v>20860.665752871</v>
      </c>
      <c r="L125" s="172">
        <v>19344.896094349</v>
      </c>
      <c r="N125" s="231"/>
      <c r="O125" s="231"/>
      <c r="P125" s="231"/>
      <c r="Q125" s="231"/>
      <c r="R125" s="231"/>
      <c r="S125" s="231"/>
      <c r="T125" s="233" t="s">
        <v>170</v>
      </c>
    </row>
    <row customHeight="1" ht="12">
      <c r="C126" s="163"/>
      <c r="D126" s="216" t="s">
        <v>418</v>
      </c>
      <c r="E126" s="226" t="s">
        <v>346</v>
      </c>
      <c r="F126" s="217" t="s">
        <v>169</v>
      </c>
      <c r="G126" s="173" t="s">
        <v>419</v>
      </c>
      <c r="H126" s="162">
        <f>SUM(I126:L126)</f>
        <v>0</v>
      </c>
      <c r="I126" s="162">
        <f>I128</f>
        <v>0</v>
      </c>
      <c r="J126" s="162">
        <f>J128</f>
        <v>0</v>
      </c>
      <c r="K126" s="162">
        <f>K128</f>
        <v>0</v>
      </c>
      <c r="L126" s="162">
        <f>L128</f>
        <v>0</v>
      </c>
      <c r="N126" s="231"/>
      <c r="O126" s="231"/>
      <c r="P126" s="231"/>
      <c r="Q126" s="231"/>
      <c r="R126" s="231"/>
      <c r="S126" s="231"/>
      <c r="T126" s="233" t="s">
        <v>170</v>
      </c>
    </row>
    <row customHeight="1" ht="12">
      <c r="C127" s="163"/>
      <c r="D127" s="216" t="s">
        <v>420</v>
      </c>
      <c r="E127" s="227" t="s">
        <v>421</v>
      </c>
      <c r="F127" s="217" t="s">
        <v>267</v>
      </c>
      <c r="G127" s="173" t="s">
        <v>422</v>
      </c>
      <c r="H127" s="162">
        <f>SUM(I127:L127)</f>
        <v>0</v>
      </c>
      <c r="I127" s="172"/>
      <c r="J127" s="172"/>
      <c r="K127" s="172"/>
      <c r="L127" s="172"/>
      <c r="N127" s="231"/>
      <c r="O127" s="231"/>
      <c r="P127" s="231"/>
      <c r="Q127" s="231"/>
      <c r="R127" s="231"/>
      <c r="S127" s="231"/>
      <c r="T127" s="233" t="s">
        <v>170</v>
      </c>
    </row>
    <row customHeight="1" ht="12">
      <c r="C128" s="163"/>
      <c r="D128" s="216" t="s">
        <v>423</v>
      </c>
      <c r="E128" s="227" t="s">
        <v>355</v>
      </c>
      <c r="F128" s="217" t="s">
        <v>169</v>
      </c>
      <c r="G128" s="173" t="s">
        <v>424</v>
      </c>
      <c r="H128" s="162">
        <f>SUM(I128:L128)</f>
        <v>0</v>
      </c>
      <c r="I128" s="172"/>
      <c r="J128" s="172"/>
      <c r="K128" s="172"/>
      <c r="L128" s="172"/>
      <c r="N128" s="231"/>
      <c r="O128" s="231"/>
      <c r="P128" s="231"/>
      <c r="Q128" s="231"/>
      <c r="R128" s="231"/>
      <c r="S128" s="231"/>
      <c r="T128" s="233" t="s">
        <v>170</v>
      </c>
    </row>
    <row customHeight="1" ht="18">
      <c r="C129" s="163"/>
      <c r="D129" s="270" t="s">
        <v>425</v>
      </c>
      <c r="E129" s="271"/>
      <c r="F129" s="271"/>
      <c r="G129" s="241"/>
      <c r="H129" s="239"/>
      <c r="I129" s="239"/>
      <c r="J129" s="239"/>
      <c r="K129" s="239"/>
      <c r="L129" s="240"/>
      <c r="N129" s="231"/>
      <c r="O129" s="231"/>
      <c r="P129" s="231"/>
      <c r="Q129" s="231"/>
      <c r="R129" s="231"/>
      <c r="S129" s="231"/>
      <c r="T129" s="231"/>
    </row>
    <row customHeight="1" ht="24">
      <c r="C130" s="163"/>
      <c r="D130" s="174" t="s">
        <v>426</v>
      </c>
      <c r="E130" s="224" t="s">
        <v>427</v>
      </c>
      <c r="F130" s="225" t="s">
        <v>428</v>
      </c>
      <c r="G130" s="225" t="s">
        <v>429</v>
      </c>
      <c r="H130" s="162">
        <f>SUM(I130:L130)</f>
        <v>0</v>
      </c>
      <c r="I130" s="162">
        <f>SUM(I131:I132)</f>
        <v>0</v>
      </c>
      <c r="J130" s="162">
        <f>SUM(J131:J132)</f>
        <v>0</v>
      </c>
      <c r="K130" s="162">
        <f>SUM(K131:K132)</f>
        <v>0</v>
      </c>
      <c r="L130" s="162">
        <f>SUM(L131:L132)</f>
        <v>0</v>
      </c>
      <c r="N130" s="231"/>
      <c r="O130" s="231"/>
      <c r="P130" s="231"/>
      <c r="Q130" s="231"/>
      <c r="R130" s="231"/>
      <c r="S130" s="231"/>
      <c r="T130" s="233" t="s">
        <v>170</v>
      </c>
    </row>
    <row customHeight="1" ht="12">
      <c r="C131" s="163"/>
      <c r="D131" s="216" t="s">
        <v>430</v>
      </c>
      <c r="E131" s="226" t="s">
        <v>343</v>
      </c>
      <c r="F131" s="217" t="s">
        <v>428</v>
      </c>
      <c r="G131" s="173" t="s">
        <v>431</v>
      </c>
      <c r="H131" s="162">
        <f>SUM(I131:L131)</f>
        <v>0</v>
      </c>
      <c r="I131" s="172"/>
      <c r="J131" s="172"/>
      <c r="K131" s="172"/>
      <c r="L131" s="172"/>
      <c r="N131" s="231"/>
      <c r="O131" s="231"/>
      <c r="P131" s="231"/>
      <c r="Q131" s="231"/>
      <c r="R131" s="231"/>
      <c r="S131" s="231"/>
      <c r="T131" s="233" t="s">
        <v>170</v>
      </c>
    </row>
    <row customHeight="1" ht="12">
      <c r="C132" s="163"/>
      <c r="D132" s="216" t="s">
        <v>432</v>
      </c>
      <c r="E132" s="226" t="s">
        <v>346</v>
      </c>
      <c r="F132" s="217" t="s">
        <v>428</v>
      </c>
      <c r="G132" s="173" t="s">
        <v>433</v>
      </c>
      <c r="H132" s="162">
        <f>SUM(I132:L132)</f>
        <v>0</v>
      </c>
      <c r="I132" s="162">
        <f>SUM(I133,I135)</f>
        <v>0</v>
      </c>
      <c r="J132" s="162">
        <f>SUM(J133,J135)</f>
        <v>0</v>
      </c>
      <c r="K132" s="162">
        <f>SUM(K133,K135)</f>
        <v>0</v>
      </c>
      <c r="L132" s="162">
        <f>SUM(L133,L135)</f>
        <v>0</v>
      </c>
      <c r="N132" s="231"/>
      <c r="O132" s="231"/>
      <c r="P132" s="231"/>
      <c r="Q132" s="231"/>
      <c r="R132" s="231"/>
      <c r="S132" s="231"/>
      <c r="T132" s="233" t="s">
        <v>170</v>
      </c>
    </row>
    <row customHeight="1" ht="12">
      <c r="C133" s="163"/>
      <c r="D133" s="216" t="s">
        <v>434</v>
      </c>
      <c r="E133" s="227" t="s">
        <v>349</v>
      </c>
      <c r="F133" s="217" t="s">
        <v>428</v>
      </c>
      <c r="G133" s="173" t="s">
        <v>435</v>
      </c>
      <c r="H133" s="162">
        <f>SUM(I133:L133)</f>
        <v>0</v>
      </c>
      <c r="I133" s="172"/>
      <c r="J133" s="172"/>
      <c r="K133" s="172"/>
      <c r="L133" s="172"/>
      <c r="N133" s="231"/>
      <c r="O133" s="231"/>
      <c r="P133" s="231"/>
      <c r="Q133" s="231"/>
      <c r="R133" s="231"/>
      <c r="S133" s="231"/>
      <c r="T133" s="233" t="s">
        <v>170</v>
      </c>
    </row>
    <row customHeight="1" ht="12">
      <c r="C134" s="163"/>
      <c r="D134" s="216" t="s">
        <v>436</v>
      </c>
      <c r="E134" s="228" t="s">
        <v>437</v>
      </c>
      <c r="F134" s="217" t="s">
        <v>428</v>
      </c>
      <c r="G134" s="173" t="s">
        <v>438</v>
      </c>
      <c r="H134" s="162">
        <f>SUM(I134:L134)</f>
        <v>0</v>
      </c>
      <c r="I134" s="172"/>
      <c r="J134" s="172"/>
      <c r="K134" s="172"/>
      <c r="L134" s="172"/>
      <c r="N134" s="231"/>
      <c r="O134" s="231"/>
      <c r="P134" s="231"/>
      <c r="Q134" s="231"/>
      <c r="R134" s="231"/>
      <c r="S134" s="231"/>
      <c r="T134" s="233" t="s">
        <v>170</v>
      </c>
    </row>
    <row customHeight="1" ht="12">
      <c r="C135" s="163"/>
      <c r="D135" s="216" t="s">
        <v>439</v>
      </c>
      <c r="E135" s="227" t="s">
        <v>355</v>
      </c>
      <c r="F135" s="217" t="s">
        <v>428</v>
      </c>
      <c r="G135" s="173" t="s">
        <v>440</v>
      </c>
      <c r="H135" s="162">
        <f>SUM(I135:L135)</f>
        <v>0</v>
      </c>
      <c r="I135" s="172"/>
      <c r="J135" s="172"/>
      <c r="K135" s="172"/>
      <c r="L135" s="172"/>
      <c r="N135" s="231"/>
      <c r="O135" s="231"/>
      <c r="P135" s="231"/>
      <c r="Q135" s="231"/>
      <c r="R135" s="231"/>
      <c r="S135" s="231"/>
      <c r="T135" s="233" t="s">
        <v>170</v>
      </c>
    </row>
    <row customHeight="1" ht="12">
      <c r="C136" s="163"/>
      <c r="D136" s="174" t="s">
        <v>441</v>
      </c>
      <c r="E136" s="224" t="s">
        <v>442</v>
      </c>
      <c r="F136" s="225" t="s">
        <v>428</v>
      </c>
      <c r="G136" s="225" t="s">
        <v>443</v>
      </c>
      <c r="H136" s="162">
        <f>SUM(I136:L136)</f>
        <v>0</v>
      </c>
      <c r="I136" s="162">
        <f>SUM(I137,I142)</f>
        <v>0</v>
      </c>
      <c r="J136" s="162">
        <f>SUM(J137,J142)</f>
        <v>0</v>
      </c>
      <c r="K136" s="162">
        <f>SUM(K137,K142)</f>
        <v>0</v>
      </c>
      <c r="L136" s="162">
        <f>SUM(L137,L142)</f>
        <v>0</v>
      </c>
      <c r="N136" s="231"/>
      <c r="O136" s="231"/>
      <c r="P136" s="231"/>
      <c r="Q136" s="231"/>
      <c r="R136" s="231"/>
      <c r="S136" s="231"/>
      <c r="T136" s="233" t="s">
        <v>170</v>
      </c>
    </row>
    <row customHeight="1" ht="12">
      <c r="C137" s="163"/>
      <c r="D137" s="216" t="s">
        <v>444</v>
      </c>
      <c r="E137" s="226" t="s">
        <v>343</v>
      </c>
      <c r="F137" s="217" t="s">
        <v>428</v>
      </c>
      <c r="G137" s="173" t="s">
        <v>445</v>
      </c>
      <c r="H137" s="162">
        <f>SUM(I137:L137)</f>
        <v>0</v>
      </c>
      <c r="I137" s="162">
        <f>SUM(I138:I139)</f>
        <v>0</v>
      </c>
      <c r="J137" s="162">
        <f>SUM(J138:J139)</f>
        <v>0</v>
      </c>
      <c r="K137" s="162">
        <f>SUM(K138:K139)</f>
        <v>0</v>
      </c>
      <c r="L137" s="162">
        <f>SUM(L138:L139)</f>
        <v>0</v>
      </c>
      <c r="N137" s="231"/>
      <c r="O137" s="231"/>
      <c r="P137" s="231"/>
      <c r="Q137" s="231"/>
      <c r="R137" s="231"/>
      <c r="S137" s="231"/>
      <c r="T137" s="233" t="s">
        <v>170</v>
      </c>
    </row>
    <row customHeight="1" ht="12">
      <c r="C138" s="163"/>
      <c r="D138" s="216" t="s">
        <v>446</v>
      </c>
      <c r="E138" s="227" t="s">
        <v>364</v>
      </c>
      <c r="F138" s="217" t="s">
        <v>428</v>
      </c>
      <c r="G138" s="173" t="s">
        <v>447</v>
      </c>
      <c r="H138" s="162">
        <f>SUM(I138:L138)</f>
        <v>0</v>
      </c>
      <c r="I138" s="172"/>
      <c r="J138" s="172"/>
      <c r="K138" s="172"/>
      <c r="L138" s="172"/>
      <c r="N138" s="231"/>
      <c r="O138" s="231"/>
      <c r="P138" s="231"/>
      <c r="Q138" s="231"/>
      <c r="R138" s="231"/>
      <c r="S138" s="231"/>
      <c r="T138" s="233" t="s">
        <v>170</v>
      </c>
    </row>
    <row customHeight="1" ht="12">
      <c r="C139" s="163"/>
      <c r="D139" s="216" t="s">
        <v>448</v>
      </c>
      <c r="E139" s="227" t="s">
        <v>367</v>
      </c>
      <c r="F139" s="217" t="s">
        <v>428</v>
      </c>
      <c r="G139" s="173" t="s">
        <v>449</v>
      </c>
      <c r="H139" s="162">
        <f>SUM(I139:L139)</f>
        <v>0</v>
      </c>
      <c r="I139" s="162">
        <f>SUM(I140:I141)</f>
        <v>0</v>
      </c>
      <c r="J139" s="162">
        <f>SUM(J140:J141)</f>
        <v>0</v>
      </c>
      <c r="K139" s="162">
        <f>SUM(K140:K141)</f>
        <v>0</v>
      </c>
      <c r="L139" s="162">
        <f>SUM(L140:L141)</f>
        <v>0</v>
      </c>
      <c r="N139" s="231"/>
      <c r="O139" s="231"/>
      <c r="P139" s="231"/>
      <c r="Q139" s="231"/>
      <c r="R139" s="231"/>
      <c r="S139" s="231"/>
      <c r="T139" s="233" t="s">
        <v>170</v>
      </c>
    </row>
    <row customHeight="1" ht="12">
      <c r="C140" s="163"/>
      <c r="D140" s="216" t="s">
        <v>450</v>
      </c>
      <c r="E140" s="228" t="s">
        <v>373</v>
      </c>
      <c r="F140" s="217" t="s">
        <v>428</v>
      </c>
      <c r="G140" s="173" t="s">
        <v>451</v>
      </c>
      <c r="H140" s="162">
        <f>SUM(I140:L140)</f>
        <v>0</v>
      </c>
      <c r="I140" s="172"/>
      <c r="J140" s="172"/>
      <c r="K140" s="172"/>
      <c r="L140" s="172"/>
      <c r="N140" s="231"/>
      <c r="O140" s="231"/>
      <c r="P140" s="231"/>
      <c r="Q140" s="231"/>
      <c r="R140" s="231"/>
      <c r="S140" s="231"/>
      <c r="T140" s="233" t="s">
        <v>170</v>
      </c>
    </row>
    <row customHeight="1" ht="12">
      <c r="C141" s="163"/>
      <c r="D141" s="216" t="s">
        <v>452</v>
      </c>
      <c r="E141" s="228" t="s">
        <v>453</v>
      </c>
      <c r="F141" s="217" t="s">
        <v>428</v>
      </c>
      <c r="G141" s="173" t="s">
        <v>454</v>
      </c>
      <c r="H141" s="162">
        <f>SUM(I141:L141)</f>
        <v>0</v>
      </c>
      <c r="I141" s="172"/>
      <c r="J141" s="172"/>
      <c r="K141" s="172"/>
      <c r="L141" s="172"/>
      <c r="N141" s="231"/>
      <c r="O141" s="231"/>
      <c r="P141" s="231"/>
      <c r="Q141" s="231"/>
      <c r="R141" s="231"/>
      <c r="S141" s="231"/>
      <c r="T141" s="233" t="s">
        <v>170</v>
      </c>
    </row>
    <row customHeight="1" ht="12">
      <c r="C142" s="163"/>
      <c r="D142" s="216" t="s">
        <v>455</v>
      </c>
      <c r="E142" s="226" t="s">
        <v>405</v>
      </c>
      <c r="F142" s="217" t="s">
        <v>428</v>
      </c>
      <c r="G142" s="173" t="s">
        <v>456</v>
      </c>
      <c r="H142" s="162">
        <f>SUM(I142:L142)</f>
        <v>0</v>
      </c>
      <c r="I142" s="162">
        <f>SUM(I143,I145)</f>
        <v>0</v>
      </c>
      <c r="J142" s="162">
        <f>SUM(J143,J145)</f>
        <v>0</v>
      </c>
      <c r="K142" s="162">
        <f>SUM(K143,K145)</f>
        <v>0</v>
      </c>
      <c r="L142" s="162">
        <f>SUM(L143,L145)</f>
        <v>0</v>
      </c>
      <c r="N142" s="231"/>
      <c r="O142" s="231"/>
      <c r="P142" s="231"/>
      <c r="Q142" s="231"/>
      <c r="R142" s="231"/>
      <c r="S142" s="231"/>
      <c r="T142" s="233" t="s">
        <v>170</v>
      </c>
    </row>
    <row customHeight="1" ht="12">
      <c r="C143" s="163"/>
      <c r="D143" s="216" t="s">
        <v>457</v>
      </c>
      <c r="E143" s="227" t="s">
        <v>349</v>
      </c>
      <c r="F143" s="217" t="s">
        <v>428</v>
      </c>
      <c r="G143" s="173" t="s">
        <v>458</v>
      </c>
      <c r="H143" s="162">
        <f>SUM(I143:L143)</f>
        <v>0</v>
      </c>
      <c r="I143" s="172"/>
      <c r="J143" s="172"/>
      <c r="K143" s="172"/>
      <c r="L143" s="172"/>
      <c r="N143" s="231"/>
      <c r="O143" s="231"/>
      <c r="P143" s="231"/>
      <c r="Q143" s="231"/>
      <c r="R143" s="231"/>
      <c r="S143" s="231"/>
      <c r="T143" s="233" t="s">
        <v>170</v>
      </c>
    </row>
    <row customHeight="1" ht="12">
      <c r="C144" s="163"/>
      <c r="D144" s="216" t="s">
        <v>459</v>
      </c>
      <c r="E144" s="228" t="s">
        <v>437</v>
      </c>
      <c r="F144" s="217" t="s">
        <v>428</v>
      </c>
      <c r="G144" s="173" t="s">
        <v>460</v>
      </c>
      <c r="H144" s="162">
        <f>SUM(I144:L144)</f>
        <v>0</v>
      </c>
      <c r="I144" s="172"/>
      <c r="J144" s="172"/>
      <c r="K144" s="172"/>
      <c r="L144" s="172"/>
      <c r="N144" s="231"/>
      <c r="O144" s="231"/>
      <c r="P144" s="231"/>
      <c r="Q144" s="231"/>
      <c r="R144" s="231"/>
      <c r="S144" s="231"/>
      <c r="T144" s="233" t="s">
        <v>170</v>
      </c>
    </row>
    <row customHeight="1" ht="12">
      <c r="C145" s="163"/>
      <c r="D145" s="216" t="s">
        <v>461</v>
      </c>
      <c r="E145" s="227" t="s">
        <v>355</v>
      </c>
      <c r="F145" s="217" t="s">
        <v>428</v>
      </c>
      <c r="G145" s="173" t="s">
        <v>462</v>
      </c>
      <c r="H145" s="162">
        <f>SUM(I145:L145)</f>
        <v>0</v>
      </c>
      <c r="I145" s="172"/>
      <c r="J145" s="172"/>
      <c r="K145" s="172"/>
      <c r="L145" s="172"/>
      <c r="N145" s="231"/>
      <c r="O145" s="231"/>
      <c r="P145" s="231"/>
      <c r="Q145" s="231"/>
      <c r="R145" s="231"/>
      <c r="S145" s="231"/>
      <c r="T145" s="233" t="s">
        <v>170</v>
      </c>
    </row>
    <row customHeight="1" ht="12">
      <c r="C146" s="163"/>
      <c r="D146" s="174" t="s">
        <v>463</v>
      </c>
      <c r="E146" s="224" t="s">
        <v>464</v>
      </c>
      <c r="F146" s="225" t="s">
        <v>428</v>
      </c>
      <c r="G146" s="225" t="s">
        <v>465</v>
      </c>
      <c r="H146" s="162">
        <f>SUM(I146:L146)</f>
        <v>123708.81489</v>
      </c>
      <c r="I146" s="162">
        <f>SUM(I147:I148)</f>
        <v>0</v>
      </c>
      <c r="J146" s="162">
        <f>SUM(J147:J148)</f>
        <v>0</v>
      </c>
      <c r="K146" s="162">
        <f>SUM(K147:K148)</f>
        <v>123708.81489</v>
      </c>
      <c r="L146" s="162">
        <f>SUM(L147:L148)</f>
        <v>0</v>
      </c>
      <c r="N146" s="231"/>
      <c r="O146" s="231"/>
      <c r="P146" s="231"/>
      <c r="Q146" s="231"/>
      <c r="R146" s="231"/>
      <c r="S146" s="231"/>
      <c r="T146" s="233" t="s">
        <v>170</v>
      </c>
    </row>
    <row customHeight="1" ht="12">
      <c r="C147" s="163"/>
      <c r="D147" s="216" t="s">
        <v>466</v>
      </c>
      <c r="E147" s="226" t="s">
        <v>343</v>
      </c>
      <c r="F147" s="217" t="s">
        <v>428</v>
      </c>
      <c r="G147" s="173" t="s">
        <v>467</v>
      </c>
      <c r="H147" s="162">
        <f>SUM(I147:L147)</f>
        <v>123708.81489</v>
      </c>
      <c r="I147" s="172"/>
      <c r="J147" s="172"/>
      <c r="K147" s="172">
        <v>123708.81489</v>
      </c>
      <c r="L147" s="172"/>
      <c r="N147" s="231"/>
      <c r="O147" s="231"/>
      <c r="P147" s="231"/>
      <c r="Q147" s="231"/>
      <c r="R147" s="231"/>
      <c r="S147" s="231"/>
      <c r="T147" s="233" t="s">
        <v>170</v>
      </c>
    </row>
    <row customHeight="1" ht="12">
      <c r="C148" s="163"/>
      <c r="D148" s="216" t="s">
        <v>468</v>
      </c>
      <c r="E148" s="226" t="s">
        <v>346</v>
      </c>
      <c r="F148" s="217" t="s">
        <v>428</v>
      </c>
      <c r="G148" s="173" t="s">
        <v>469</v>
      </c>
      <c r="H148" s="162">
        <f>SUM(I148:L148)</f>
        <v>0</v>
      </c>
      <c r="I148" s="162">
        <f>SUM(I149:I150)</f>
        <v>0</v>
      </c>
      <c r="J148" s="162">
        <f>SUM(J149:J150)</f>
        <v>0</v>
      </c>
      <c r="K148" s="162">
        <f>SUM(K149:K150)</f>
        <v>0</v>
      </c>
      <c r="L148" s="162">
        <f>SUM(L149:L150)</f>
        <v>0</v>
      </c>
      <c r="N148" s="231"/>
      <c r="O148" s="231"/>
      <c r="P148" s="231"/>
      <c r="Q148" s="231"/>
      <c r="R148" s="231"/>
      <c r="S148" s="231"/>
      <c r="T148" s="233" t="s">
        <v>170</v>
      </c>
    </row>
    <row customHeight="1" ht="12">
      <c r="C149" s="163"/>
      <c r="D149" s="216" t="s">
        <v>470</v>
      </c>
      <c r="E149" s="227" t="s">
        <v>421</v>
      </c>
      <c r="F149" s="217" t="s">
        <v>428</v>
      </c>
      <c r="G149" s="173" t="s">
        <v>471</v>
      </c>
      <c r="H149" s="162">
        <f>SUM(I149:L149)</f>
        <v>0</v>
      </c>
      <c r="I149" s="172"/>
      <c r="J149" s="172"/>
      <c r="K149" s="172"/>
      <c r="L149" s="172"/>
      <c r="N149" s="231"/>
      <c r="O149" s="231"/>
      <c r="P149" s="231"/>
      <c r="Q149" s="231"/>
      <c r="R149" s="231"/>
      <c r="S149" s="231"/>
      <c r="T149" s="233" t="s">
        <v>170</v>
      </c>
    </row>
    <row customHeight="1" ht="12">
      <c r="C150" s="163"/>
      <c r="D150" s="216" t="s">
        <v>472</v>
      </c>
      <c r="E150" s="227" t="s">
        <v>355</v>
      </c>
      <c r="F150" s="217" t="s">
        <v>428</v>
      </c>
      <c r="G150" s="173" t="s">
        <v>473</v>
      </c>
      <c r="H150" s="162">
        <f>SUM(I150:L150)</f>
        <v>0</v>
      </c>
      <c r="I150" s="172"/>
      <c r="J150" s="172"/>
      <c r="K150" s="172"/>
      <c r="L150" s="172"/>
      <c r="N150" s="231"/>
      <c r="O150" s="231"/>
      <c r="P150" s="231"/>
      <c r="Q150" s="231"/>
      <c r="R150" s="231"/>
      <c r="S150" s="231"/>
      <c r="T150" s="233" t="s">
        <v>170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92:F92"/>
    <mergeCell ref="D96:F96"/>
    <mergeCell ref="D129:F129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D894CE5-DDFC-D3EC-FD4C-8BD1C843C27C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42.7109375" customWidth="1"/>
    <col min="2" max="2" style="513" width="6.7109375" customWidth="1"/>
    <col min="3" max="3" style="513" width="40.7109375" customWidth="1"/>
    <col min="4" max="4" style="513" width="3.7109375" customWidth="1"/>
    <col min="5" max="5" style="513" width="45.7109375" customWidth="1"/>
    <col min="6" max="6" style="513" width="3.7109375" customWidth="1"/>
    <col min="7" max="7" style="513" width="42.7109375" customWidth="1"/>
    <col min="8" max="8" style="513" width="4.7109375" customWidth="1"/>
    <col min="9" max="9" style="513" width="9.7109375" customWidth="1"/>
    <col min="10" max="10" style="513" width="23.8515625" customWidth="1"/>
    <col min="11" max="11" style="513" width="2.7109375" customWidth="1"/>
    <col min="12" max="12" style="513" width="13.7109375" customWidth="1"/>
    <col min="13" max="13" style="513" width="9.140625"/>
    <col min="14" max="14" style="513" width="2.7109375" customWidth="1"/>
    <col min="15" max="15" style="513" width="12.140625" customWidth="1"/>
  </cols>
  <sheetData>
    <row customHeight="1" ht="11.25">
      <c r="A1" s="275" t="s">
        <v>474</v>
      </c>
      <c r="B1" s="276" t="s">
        <v>475</v>
      </c>
      <c r="C1" s="275" t="s">
        <v>474</v>
      </c>
      <c r="D1" s="192"/>
      <c r="E1" s="193" t="s">
        <v>476</v>
      </c>
      <c r="F1" s="192"/>
      <c r="G1" s="193" t="s">
        <v>477</v>
      </c>
      <c r="H1" s="192"/>
      <c r="I1" s="194" t="s">
        <v>478</v>
      </c>
      <c r="J1" s="193" t="s">
        <v>479</v>
      </c>
      <c r="L1" s="193" t="s">
        <v>480</v>
      </c>
      <c r="O1" s="193" t="s">
        <v>481</v>
      </c>
    </row>
    <row customHeight="1" ht="11.25">
      <c r="A2" s="275" t="s">
        <v>482</v>
      </c>
      <c r="B2" s="276" t="s">
        <v>483</v>
      </c>
      <c r="C2" s="275" t="s">
        <v>482</v>
      </c>
      <c r="D2" s="192"/>
      <c r="E2" s="195" t="s">
        <v>484</v>
      </c>
      <c r="F2" s="192"/>
      <c r="G2" s="196" t="str">
        <f>YEAR</f>
        <v>2023</v>
      </c>
      <c r="H2" s="192"/>
      <c r="I2" s="194" t="s">
        <v>485</v>
      </c>
      <c r="J2" s="193" t="s">
        <v>486</v>
      </c>
      <c r="L2" s="195" t="s">
        <v>114</v>
      </c>
      <c r="M2" s="200">
        <v>1</v>
      </c>
      <c r="O2" s="195">
        <v>2022</v>
      </c>
    </row>
    <row customHeight="1" ht="11.25">
      <c r="A3" s="275" t="s">
        <v>487</v>
      </c>
      <c r="B3" s="276" t="s">
        <v>488</v>
      </c>
      <c r="C3" s="275" t="s">
        <v>487</v>
      </c>
      <c r="D3" s="192"/>
      <c r="E3" s="195" t="s">
        <v>74</v>
      </c>
      <c r="F3" s="192"/>
      <c r="H3" s="192"/>
      <c r="I3" s="194" t="s">
        <v>489</v>
      </c>
      <c r="J3" s="193" t="s">
        <v>490</v>
      </c>
      <c r="L3" s="195" t="s">
        <v>119</v>
      </c>
      <c r="M3" s="200">
        <v>2</v>
      </c>
      <c r="O3" s="195">
        <v>2023</v>
      </c>
    </row>
    <row customHeight="1" ht="11.25">
      <c r="A4" s="275" t="s">
        <v>491</v>
      </c>
      <c r="B4" s="276" t="s">
        <v>492</v>
      </c>
      <c r="C4" s="275" t="s">
        <v>491</v>
      </c>
      <c r="D4" s="192"/>
      <c r="F4" s="192"/>
      <c r="G4" s="193" t="s">
        <v>493</v>
      </c>
      <c r="H4" s="192"/>
      <c r="I4" s="194" t="s">
        <v>494</v>
      </c>
      <c r="J4" s="193" t="s">
        <v>495</v>
      </c>
      <c r="L4" s="195" t="s">
        <v>121</v>
      </c>
      <c r="M4" s="200">
        <v>3</v>
      </c>
      <c r="O4" s="195">
        <v>2024</v>
      </c>
    </row>
    <row customHeight="1" ht="11.25">
      <c r="A5" s="275" t="s">
        <v>496</v>
      </c>
      <c r="B5" s="276" t="s">
        <v>497</v>
      </c>
      <c r="C5" s="275" t="s">
        <v>496</v>
      </c>
      <c r="D5" s="192"/>
      <c r="F5" s="192"/>
      <c r="G5" s="196" t="str">
        <f>"01.01."&amp;PERIOD</f>
        <v>01.01.2023</v>
      </c>
      <c r="H5" s="192"/>
      <c r="I5" s="194" t="s">
        <v>498</v>
      </c>
      <c r="J5" s="193" t="s">
        <v>499</v>
      </c>
      <c r="L5" s="195" t="s">
        <v>123</v>
      </c>
      <c r="M5" s="200">
        <v>4</v>
      </c>
      <c r="O5" s="195">
        <v>2025</v>
      </c>
    </row>
    <row customHeight="1" ht="11.25">
      <c r="A6" s="275" t="s">
        <v>500</v>
      </c>
      <c r="B6" s="276" t="s">
        <v>501</v>
      </c>
      <c r="C6" s="275" t="s">
        <v>500</v>
      </c>
      <c r="D6" s="192"/>
      <c r="E6" s="193" t="s">
        <v>502</v>
      </c>
      <c r="F6" s="192"/>
      <c r="G6" s="196" t="str">
        <f>"31.12."&amp;PERIOD</f>
        <v>31.12.2023</v>
      </c>
      <c r="H6" s="192"/>
      <c r="I6" s="197"/>
      <c r="J6" s="193" t="s">
        <v>503</v>
      </c>
      <c r="L6" s="195" t="s">
        <v>125</v>
      </c>
      <c r="M6" s="200">
        <v>5</v>
      </c>
    </row>
    <row customHeight="1" ht="11.25">
      <c r="A7" s="275" t="s">
        <v>504</v>
      </c>
      <c r="B7" s="276" t="s">
        <v>505</v>
      </c>
      <c r="C7" s="275" t="s">
        <v>504</v>
      </c>
      <c r="D7" s="192"/>
      <c r="E7" s="198" t="s">
        <v>51</v>
      </c>
      <c r="F7" s="192"/>
      <c r="G7" s="192"/>
      <c r="H7" s="192"/>
      <c r="I7" s="192"/>
      <c r="J7" s="192"/>
      <c r="L7" s="195" t="s">
        <v>127</v>
      </c>
      <c r="M7" s="200">
        <v>6</v>
      </c>
    </row>
    <row customHeight="1" ht="11.25">
      <c r="A8" s="275" t="s">
        <v>506</v>
      </c>
      <c r="B8" s="276" t="s">
        <v>507</v>
      </c>
      <c r="C8" s="275" t="s">
        <v>506</v>
      </c>
      <c r="D8" s="192"/>
      <c r="E8" s="198" t="s">
        <v>508</v>
      </c>
      <c r="F8" s="192"/>
      <c r="G8" s="193" t="s">
        <v>509</v>
      </c>
      <c r="H8" s="192"/>
      <c r="I8" s="192"/>
      <c r="J8" s="192"/>
      <c r="L8" s="195" t="s">
        <v>129</v>
      </c>
      <c r="M8" s="200">
        <v>7</v>
      </c>
    </row>
    <row customHeight="1" ht="11.25">
      <c r="A9" s="275" t="s">
        <v>510</v>
      </c>
      <c r="B9" s="276" t="s">
        <v>511</v>
      </c>
      <c r="C9" s="275" t="s">
        <v>510</v>
      </c>
      <c r="D9" s="192"/>
      <c r="F9" s="192"/>
      <c r="G9" s="196" t="str">
        <f>"01.01."&amp;PERIOD</f>
        <v>01.01.2023</v>
      </c>
      <c r="H9" s="192"/>
      <c r="I9" s="192"/>
      <c r="J9" s="192"/>
      <c r="L9" s="195" t="s">
        <v>131</v>
      </c>
      <c r="M9" s="200">
        <v>8</v>
      </c>
    </row>
    <row customHeight="1" ht="11.25">
      <c r="A10" s="275" t="s">
        <v>512</v>
      </c>
      <c r="B10" s="276" t="s">
        <v>513</v>
      </c>
      <c r="C10" s="275" t="s">
        <v>512</v>
      </c>
      <c r="D10" s="192"/>
      <c r="F10" s="192"/>
      <c r="G10" s="196" t="str">
        <f>"31.12."&amp;PERIOD</f>
        <v>31.12.2023</v>
      </c>
      <c r="H10" s="192"/>
      <c r="I10" s="192"/>
      <c r="J10" s="192"/>
      <c r="L10" s="195" t="s">
        <v>133</v>
      </c>
      <c r="M10" s="200">
        <v>9</v>
      </c>
    </row>
    <row customHeight="1" ht="11.25">
      <c r="A11" s="277" t="s">
        <v>18</v>
      </c>
      <c r="B11" s="276" t="s">
        <v>514</v>
      </c>
      <c r="C11" s="275" t="s">
        <v>515</v>
      </c>
      <c r="D11" s="192"/>
      <c r="E11" s="193" t="s">
        <v>516</v>
      </c>
      <c r="F11" s="192"/>
      <c r="H11" s="192"/>
      <c r="I11" s="192"/>
      <c r="J11" s="192"/>
      <c r="L11" s="195" t="s">
        <v>135</v>
      </c>
      <c r="M11" s="200">
        <v>10</v>
      </c>
    </row>
    <row customHeight="1" ht="11.25">
      <c r="A12" s="277" t="s">
        <v>517</v>
      </c>
      <c r="B12" s="276" t="s">
        <v>518</v>
      </c>
      <c r="C12" s="275"/>
      <c r="D12" s="192"/>
      <c r="E12" s="198" t="s">
        <v>77</v>
      </c>
      <c r="F12" s="192"/>
      <c r="G12" s="193" t="s">
        <v>519</v>
      </c>
      <c r="H12" s="192"/>
      <c r="I12" s="192"/>
      <c r="J12" s="192"/>
      <c r="L12" s="202" t="s">
        <v>137</v>
      </c>
      <c r="M12" s="200">
        <v>11</v>
      </c>
    </row>
    <row customHeight="1" ht="11.25">
      <c r="A13" s="277" t="s">
        <v>520</v>
      </c>
      <c r="B13" s="276" t="s">
        <v>521</v>
      </c>
      <c r="C13" s="275" t="s">
        <v>522</v>
      </c>
      <c r="D13" s="192"/>
      <c r="E13" s="198" t="s">
        <v>523</v>
      </c>
      <c r="F13" s="192"/>
      <c r="G13" s="196" t="str">
        <f>"01.01."&amp;PERIOD</f>
        <v>01.01.2023</v>
      </c>
      <c r="H13" s="192"/>
      <c r="I13" s="192"/>
      <c r="J13" s="192"/>
      <c r="L13" s="202" t="s">
        <v>139</v>
      </c>
      <c r="M13" s="200">
        <v>12</v>
      </c>
    </row>
    <row customHeight="1" ht="11.25">
      <c r="A14" s="277" t="s">
        <v>524</v>
      </c>
      <c r="B14" s="276" t="s">
        <v>525</v>
      </c>
      <c r="C14" s="275" t="s">
        <v>526</v>
      </c>
      <c r="D14" s="192"/>
      <c r="E14" s="198" t="s">
        <v>527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78" t="s">
        <v>528</v>
      </c>
      <c r="B15" s="279"/>
      <c r="C15" s="278"/>
      <c r="D15" s="192"/>
      <c r="E15" s="198" t="s">
        <v>529</v>
      </c>
      <c r="F15" s="192"/>
      <c r="H15" s="192"/>
      <c r="I15" s="192"/>
      <c r="J15" s="192"/>
    </row>
    <row customHeight="1" ht="11.25">
      <c r="A16" s="275" t="s">
        <v>530</v>
      </c>
      <c r="B16" s="276" t="s">
        <v>531</v>
      </c>
      <c r="C16" s="275" t="s">
        <v>530</v>
      </c>
      <c r="D16" s="192"/>
      <c r="E16" s="198" t="s">
        <v>532</v>
      </c>
      <c r="F16" s="192"/>
      <c r="G16" s="193" t="s">
        <v>533</v>
      </c>
      <c r="H16" s="192"/>
      <c r="I16" s="192"/>
      <c r="J16" s="192"/>
    </row>
    <row customHeight="1" ht="11.25">
      <c r="A17" s="275" t="s">
        <v>534</v>
      </c>
      <c r="B17" s="276" t="s">
        <v>535</v>
      </c>
      <c r="C17" s="275" t="s">
        <v>534</v>
      </c>
      <c r="D17" s="192"/>
      <c r="E17" s="198" t="s">
        <v>536</v>
      </c>
      <c r="F17" s="192"/>
      <c r="G17" s="198" t="s">
        <v>537</v>
      </c>
      <c r="H17" s="192"/>
      <c r="I17" s="192"/>
      <c r="J17" s="192"/>
    </row>
    <row customHeight="1" ht="11.25">
      <c r="A18" s="278" t="s">
        <v>538</v>
      </c>
      <c r="B18" s="279"/>
      <c r="C18" s="278"/>
      <c r="D18" s="192"/>
      <c r="F18" s="192"/>
      <c r="H18" s="192"/>
      <c r="I18" s="192"/>
      <c r="J18" s="192"/>
    </row>
    <row customHeight="1" ht="11.25">
      <c r="A19" s="275" t="s">
        <v>539</v>
      </c>
      <c r="B19" s="276" t="s">
        <v>540</v>
      </c>
      <c r="C19" s="275" t="s">
        <v>539</v>
      </c>
      <c r="D19" s="192"/>
      <c r="F19" s="192"/>
      <c r="G19" s="193" t="s">
        <v>541</v>
      </c>
      <c r="H19" s="192"/>
      <c r="I19" s="192"/>
      <c r="J19" s="192"/>
    </row>
    <row customHeight="1" ht="11.25">
      <c r="A20" s="275" t="s">
        <v>542</v>
      </c>
      <c r="B20" s="276" t="s">
        <v>543</v>
      </c>
      <c r="C20" s="275" t="s">
        <v>542</v>
      </c>
      <c r="D20" s="192"/>
      <c r="F20" s="192"/>
      <c r="G20" s="198" t="s">
        <v>544</v>
      </c>
      <c r="H20" s="192"/>
      <c r="I20" s="192"/>
      <c r="J20" s="192"/>
    </row>
    <row customHeight="1" ht="11.25">
      <c r="A21" s="275" t="s">
        <v>545</v>
      </c>
      <c r="B21" s="276" t="s">
        <v>546</v>
      </c>
      <c r="C21" s="275" t="s">
        <v>547</v>
      </c>
      <c r="D21" s="192"/>
      <c r="F21" s="192"/>
      <c r="G21" s="192"/>
      <c r="H21" s="192"/>
      <c r="I21" s="192"/>
      <c r="J21" s="192"/>
    </row>
    <row customHeight="1" ht="11.25">
      <c r="A22" s="275" t="s">
        <v>548</v>
      </c>
      <c r="B22" s="276" t="s">
        <v>549</v>
      </c>
      <c r="C22" s="275" t="s">
        <v>548</v>
      </c>
      <c r="D22" s="192"/>
      <c r="F22" s="192"/>
      <c r="G22" s="192"/>
      <c r="H22" s="192"/>
      <c r="I22" s="192"/>
      <c r="J22" s="192"/>
    </row>
    <row customHeight="1" ht="11.25">
      <c r="A23" s="275" t="s">
        <v>550</v>
      </c>
      <c r="B23" s="276" t="s">
        <v>551</v>
      </c>
      <c r="C23" s="275" t="s">
        <v>550</v>
      </c>
      <c r="D23" s="192"/>
      <c r="F23" s="192"/>
      <c r="G23" s="192"/>
      <c r="H23" s="192"/>
      <c r="I23" s="192"/>
      <c r="J23" s="192"/>
    </row>
    <row customHeight="1" ht="11.25">
      <c r="A24" s="275" t="s">
        <v>552</v>
      </c>
      <c r="B24" s="276" t="s">
        <v>553</v>
      </c>
      <c r="C24" s="275" t="s">
        <v>552</v>
      </c>
      <c r="D24" s="192"/>
      <c r="F24" s="192"/>
      <c r="G24" s="192"/>
      <c r="H24" s="192"/>
      <c r="I24" s="192"/>
      <c r="J24" s="192"/>
    </row>
    <row customHeight="1" ht="11.25">
      <c r="A25" s="275" t="s">
        <v>554</v>
      </c>
      <c r="B25" s="276" t="s">
        <v>555</v>
      </c>
      <c r="C25" s="275" t="s">
        <v>556</v>
      </c>
      <c r="D25" s="192"/>
      <c r="F25" s="192"/>
      <c r="G25" s="192"/>
      <c r="H25" s="192"/>
      <c r="I25" s="192"/>
      <c r="J25" s="192"/>
    </row>
    <row customHeight="1" ht="11.25">
      <c r="A26" s="275" t="s">
        <v>557</v>
      </c>
      <c r="B26" s="276" t="s">
        <v>558</v>
      </c>
      <c r="C26" s="275" t="s">
        <v>557</v>
      </c>
      <c r="D26" s="192"/>
      <c r="F26" s="192"/>
      <c r="G26" s="192"/>
      <c r="H26" s="192"/>
      <c r="I26" s="192"/>
      <c r="J26" s="192"/>
    </row>
    <row customHeight="1" ht="11.25">
      <c r="A27" s="275" t="s">
        <v>559</v>
      </c>
      <c r="B27" s="276" t="s">
        <v>560</v>
      </c>
      <c r="C27" s="275" t="s">
        <v>559</v>
      </c>
      <c r="D27" s="192"/>
      <c r="F27" s="192"/>
      <c r="G27" s="192"/>
      <c r="H27" s="192"/>
      <c r="I27" s="192"/>
      <c r="J27" s="192"/>
    </row>
    <row customHeight="1" ht="11.25">
      <c r="A28" s="275" t="s">
        <v>561</v>
      </c>
      <c r="B28" s="276" t="s">
        <v>562</v>
      </c>
      <c r="C28" s="275" t="s">
        <v>561</v>
      </c>
      <c r="D28" s="192"/>
      <c r="F28" s="192"/>
      <c r="G28" s="192"/>
      <c r="H28" s="192"/>
      <c r="I28" s="192"/>
      <c r="J28" s="192"/>
    </row>
    <row customHeight="1" ht="11.25">
      <c r="A29" s="275" t="s">
        <v>563</v>
      </c>
      <c r="B29" s="276" t="s">
        <v>564</v>
      </c>
      <c r="C29" s="275" t="s">
        <v>563</v>
      </c>
      <c r="D29" s="192"/>
      <c r="F29" s="192"/>
      <c r="G29" s="192"/>
      <c r="H29" s="192"/>
      <c r="I29" s="192"/>
      <c r="J29" s="192"/>
    </row>
    <row customHeight="1" ht="11.25">
      <c r="A30" s="275" t="s">
        <v>565</v>
      </c>
      <c r="B30" s="276" t="s">
        <v>566</v>
      </c>
      <c r="C30" s="275" t="s">
        <v>565</v>
      </c>
      <c r="D30" s="192"/>
      <c r="F30" s="192"/>
      <c r="G30" s="192"/>
      <c r="H30" s="192"/>
      <c r="I30" s="192"/>
      <c r="J30" s="192"/>
    </row>
    <row customHeight="1" ht="11.25">
      <c r="A31" s="275" t="s">
        <v>567</v>
      </c>
      <c r="B31" s="276" t="s">
        <v>568</v>
      </c>
      <c r="C31" s="275" t="s">
        <v>567</v>
      </c>
      <c r="D31" s="192"/>
      <c r="F31" s="192"/>
      <c r="G31" s="192"/>
      <c r="H31" s="192"/>
      <c r="I31" s="192"/>
      <c r="J31" s="192"/>
    </row>
    <row customHeight="1" ht="11.25">
      <c r="A32" s="275" t="s">
        <v>569</v>
      </c>
      <c r="B32" s="276" t="s">
        <v>570</v>
      </c>
      <c r="C32" s="275" t="s">
        <v>569</v>
      </c>
      <c r="D32" s="192"/>
      <c r="F32" s="192"/>
      <c r="G32" s="192"/>
      <c r="H32" s="192"/>
      <c r="I32" s="192"/>
      <c r="J32" s="192"/>
    </row>
    <row customHeight="1" ht="11.25">
      <c r="A33" s="275" t="s">
        <v>571</v>
      </c>
      <c r="B33" s="276" t="s">
        <v>572</v>
      </c>
      <c r="C33" s="275" t="s">
        <v>571</v>
      </c>
      <c r="D33" s="192"/>
      <c r="F33" s="192"/>
      <c r="G33" s="192"/>
      <c r="H33" s="192"/>
      <c r="I33" s="192"/>
      <c r="J33" s="192"/>
    </row>
    <row customHeight="1" ht="11.25">
      <c r="A34" s="275" t="s">
        <v>573</v>
      </c>
      <c r="B34" s="276" t="s">
        <v>574</v>
      </c>
      <c r="C34" s="275" t="s">
        <v>573</v>
      </c>
      <c r="D34" s="192"/>
      <c r="F34" s="192"/>
      <c r="G34" s="192"/>
      <c r="H34" s="192"/>
      <c r="I34" s="192"/>
      <c r="J34" s="192"/>
    </row>
    <row customHeight="1" ht="11.25">
      <c r="A35" s="278" t="s">
        <v>575</v>
      </c>
      <c r="B35" s="279"/>
      <c r="C35" s="278"/>
      <c r="D35" s="192"/>
      <c r="F35" s="192"/>
      <c r="G35" s="192"/>
      <c r="H35" s="192"/>
      <c r="I35" s="192"/>
      <c r="J35" s="192"/>
    </row>
    <row customHeight="1" ht="11.25">
      <c r="A36" s="275" t="s">
        <v>576</v>
      </c>
      <c r="B36" s="276" t="s">
        <v>577</v>
      </c>
      <c r="C36" s="275" t="s">
        <v>576</v>
      </c>
      <c r="D36" s="192"/>
      <c r="F36" s="192"/>
      <c r="G36" s="192"/>
      <c r="H36" s="192"/>
      <c r="I36" s="192"/>
      <c r="J36" s="192"/>
    </row>
    <row customHeight="1" ht="11.25">
      <c r="A37" s="275" t="s">
        <v>578</v>
      </c>
      <c r="B37" s="276" t="s">
        <v>579</v>
      </c>
      <c r="C37" s="275" t="s">
        <v>578</v>
      </c>
      <c r="D37" s="192"/>
      <c r="F37" s="192"/>
      <c r="G37" s="192"/>
      <c r="H37" s="192"/>
      <c r="I37" s="192"/>
      <c r="J37" s="192"/>
    </row>
    <row customHeight="1" ht="11.25">
      <c r="A38" s="275" t="s">
        <v>580</v>
      </c>
      <c r="B38" s="276" t="s">
        <v>581</v>
      </c>
      <c r="C38" s="275" t="s">
        <v>580</v>
      </c>
      <c r="D38" s="192"/>
      <c r="F38" s="192"/>
      <c r="G38" s="192"/>
      <c r="H38" s="192"/>
      <c r="I38" s="192"/>
      <c r="J38" s="192"/>
    </row>
    <row customHeight="1" ht="11.25">
      <c r="A39" s="275" t="s">
        <v>582</v>
      </c>
      <c r="B39" s="276" t="s">
        <v>583</v>
      </c>
      <c r="C39" s="275" t="s">
        <v>582</v>
      </c>
      <c r="D39" s="192"/>
      <c r="F39" s="192"/>
      <c r="G39" s="192"/>
      <c r="H39" s="192"/>
      <c r="I39" s="192"/>
      <c r="J39" s="192"/>
    </row>
    <row customHeight="1" ht="11.25">
      <c r="A40" s="275" t="s">
        <v>584</v>
      </c>
      <c r="B40" s="276" t="s">
        <v>585</v>
      </c>
      <c r="C40" s="275" t="s">
        <v>584</v>
      </c>
      <c r="D40" s="192"/>
      <c r="F40" s="192"/>
      <c r="G40" s="192"/>
      <c r="H40" s="192"/>
      <c r="I40" s="192"/>
      <c r="J40" s="192"/>
    </row>
    <row customHeight="1" ht="11.25">
      <c r="A41" s="275" t="s">
        <v>586</v>
      </c>
      <c r="B41" s="276" t="s">
        <v>587</v>
      </c>
      <c r="C41" s="275" t="s">
        <v>586</v>
      </c>
      <c r="D41" s="192"/>
      <c r="F41" s="192"/>
      <c r="G41" s="192"/>
      <c r="H41" s="192"/>
      <c r="I41" s="192"/>
      <c r="J41" s="192"/>
    </row>
    <row customHeight="1" ht="11.25">
      <c r="A42" s="275" t="s">
        <v>588</v>
      </c>
      <c r="B42" s="276" t="s">
        <v>589</v>
      </c>
      <c r="C42" s="275" t="s">
        <v>588</v>
      </c>
      <c r="D42" s="192"/>
      <c r="F42" s="192"/>
      <c r="G42" s="192"/>
      <c r="H42" s="192"/>
      <c r="I42" s="192"/>
      <c r="J42" s="192"/>
    </row>
    <row customHeight="1" ht="11.25">
      <c r="A43" s="275" t="s">
        <v>590</v>
      </c>
      <c r="B43" s="276" t="s">
        <v>591</v>
      </c>
      <c r="C43" s="275" t="s">
        <v>590</v>
      </c>
      <c r="D43" s="192"/>
      <c r="F43" s="192"/>
      <c r="G43" s="192"/>
      <c r="H43" s="192"/>
      <c r="I43" s="192"/>
      <c r="J43" s="192"/>
    </row>
    <row customHeight="1" ht="11.25">
      <c r="A44" s="275" t="s">
        <v>592</v>
      </c>
      <c r="B44" s="276" t="s">
        <v>593</v>
      </c>
      <c r="C44" s="275" t="s">
        <v>592</v>
      </c>
      <c r="D44" s="192"/>
      <c r="F44" s="192"/>
      <c r="G44" s="192"/>
      <c r="H44" s="192"/>
      <c r="I44" s="192"/>
      <c r="J44" s="192"/>
    </row>
    <row customHeight="1" ht="11.25">
      <c r="A45" s="275" t="s">
        <v>594</v>
      </c>
      <c r="B45" s="276" t="s">
        <v>595</v>
      </c>
      <c r="C45" s="275" t="s">
        <v>594</v>
      </c>
      <c r="D45" s="192"/>
      <c r="F45" s="192"/>
      <c r="G45" s="192"/>
      <c r="H45" s="192"/>
      <c r="I45" s="192"/>
      <c r="J45" s="192"/>
    </row>
    <row customHeight="1" ht="11.25">
      <c r="A46" s="275" t="s">
        <v>596</v>
      </c>
      <c r="B46" s="276" t="s">
        <v>597</v>
      </c>
      <c r="C46" s="275" t="s">
        <v>596</v>
      </c>
      <c r="D46" s="192"/>
      <c r="F46" s="192"/>
      <c r="G46" s="192"/>
      <c r="H46" s="192"/>
      <c r="I46" s="192"/>
      <c r="J46" s="192"/>
    </row>
    <row customHeight="1" ht="11.25">
      <c r="A47" s="275" t="s">
        <v>598</v>
      </c>
      <c r="B47" s="276" t="s">
        <v>599</v>
      </c>
      <c r="C47" s="275" t="s">
        <v>598</v>
      </c>
      <c r="D47" s="192"/>
      <c r="F47" s="192"/>
      <c r="G47" s="192"/>
      <c r="H47" s="192"/>
      <c r="I47" s="192"/>
      <c r="J47" s="192"/>
    </row>
    <row customHeight="1" ht="11.25">
      <c r="A48" s="275" t="s">
        <v>600</v>
      </c>
      <c r="B48" s="276" t="s">
        <v>601</v>
      </c>
      <c r="C48" s="275" t="s">
        <v>600</v>
      </c>
      <c r="D48" s="192"/>
      <c r="F48" s="192"/>
      <c r="G48" s="192"/>
      <c r="H48" s="192"/>
      <c r="I48" s="192"/>
      <c r="J48" s="192"/>
    </row>
    <row customHeight="1" ht="11.25">
      <c r="A49" s="275" t="s">
        <v>602</v>
      </c>
      <c r="B49" s="276" t="s">
        <v>603</v>
      </c>
      <c r="C49" s="275" t="s">
        <v>602</v>
      </c>
      <c r="D49" s="192"/>
      <c r="F49" s="192"/>
      <c r="G49" s="192"/>
      <c r="H49" s="192"/>
      <c r="I49" s="192"/>
      <c r="J49" s="192"/>
    </row>
    <row customHeight="1" ht="11.25">
      <c r="A50" s="275" t="s">
        <v>604</v>
      </c>
      <c r="B50" s="276" t="s">
        <v>605</v>
      </c>
      <c r="C50" s="275" t="s">
        <v>604</v>
      </c>
      <c r="D50" s="192"/>
      <c r="F50" s="192"/>
      <c r="G50" s="192"/>
      <c r="H50" s="192"/>
      <c r="I50" s="192"/>
      <c r="J50" s="192"/>
    </row>
    <row customHeight="1" ht="11.25">
      <c r="A51" s="275" t="s">
        <v>606</v>
      </c>
      <c r="B51" s="276" t="s">
        <v>607</v>
      </c>
      <c r="C51" s="275" t="s">
        <v>606</v>
      </c>
      <c r="D51" s="192"/>
      <c r="F51" s="192"/>
      <c r="G51" s="192"/>
      <c r="H51" s="192"/>
      <c r="I51" s="192"/>
      <c r="J51" s="192"/>
    </row>
    <row customHeight="1" ht="11.25">
      <c r="A52" s="275" t="s">
        <v>608</v>
      </c>
      <c r="B52" s="276" t="s">
        <v>609</v>
      </c>
      <c r="C52" s="275" t="s">
        <v>608</v>
      </c>
      <c r="D52" s="192"/>
      <c r="F52" s="192"/>
      <c r="G52" s="192"/>
      <c r="H52" s="192"/>
      <c r="I52" s="192"/>
      <c r="J52" s="192"/>
    </row>
    <row customHeight="1" ht="11.25">
      <c r="A53" s="275" t="s">
        <v>610</v>
      </c>
      <c r="B53" s="276" t="s">
        <v>611</v>
      </c>
      <c r="C53" s="275" t="s">
        <v>610</v>
      </c>
      <c r="D53" s="192"/>
      <c r="F53" s="192"/>
      <c r="G53" s="192"/>
      <c r="H53" s="192"/>
      <c r="I53" s="192"/>
      <c r="J53" s="192"/>
    </row>
    <row customHeight="1" ht="11.25">
      <c r="A54" s="275" t="s">
        <v>612</v>
      </c>
      <c r="B54" s="276" t="s">
        <v>613</v>
      </c>
      <c r="C54" s="275" t="s">
        <v>612</v>
      </c>
      <c r="D54" s="192"/>
      <c r="F54" s="192"/>
      <c r="G54" s="192"/>
      <c r="H54" s="192"/>
      <c r="I54" s="192"/>
      <c r="J54" s="192"/>
    </row>
    <row customHeight="1" ht="11.25">
      <c r="A55" s="275" t="s">
        <v>614</v>
      </c>
      <c r="B55" s="276" t="s">
        <v>615</v>
      </c>
      <c r="C55" s="275" t="s">
        <v>614</v>
      </c>
      <c r="D55" s="192"/>
      <c r="F55" s="192"/>
      <c r="G55" s="192"/>
      <c r="H55" s="192"/>
      <c r="I55" s="192"/>
      <c r="J55" s="192"/>
    </row>
    <row customHeight="1" ht="11.25">
      <c r="A56" s="275" t="s">
        <v>616</v>
      </c>
      <c r="B56" s="276" t="s">
        <v>617</v>
      </c>
      <c r="C56" s="275" t="s">
        <v>616</v>
      </c>
      <c r="D56" s="192"/>
      <c r="F56" s="192"/>
      <c r="G56" s="192"/>
      <c r="H56" s="192"/>
      <c r="I56" s="192"/>
      <c r="J56" s="192"/>
    </row>
    <row customHeight="1" ht="11.25">
      <c r="A57" s="275" t="s">
        <v>618</v>
      </c>
      <c r="B57" s="276" t="s">
        <v>619</v>
      </c>
      <c r="C57" s="275" t="s">
        <v>618</v>
      </c>
      <c r="D57" s="192"/>
      <c r="F57" s="192"/>
      <c r="G57" s="192"/>
      <c r="H57" s="192"/>
      <c r="I57" s="192"/>
      <c r="J57" s="192"/>
    </row>
    <row customHeight="1" ht="11.25">
      <c r="A58" s="275" t="s">
        <v>620</v>
      </c>
      <c r="B58" s="276" t="s">
        <v>621</v>
      </c>
      <c r="C58" s="275" t="s">
        <v>620</v>
      </c>
      <c r="D58" s="192"/>
      <c r="F58" s="192"/>
      <c r="G58" s="192"/>
      <c r="H58" s="192"/>
      <c r="I58" s="192"/>
      <c r="J58" s="192"/>
    </row>
    <row customHeight="1" ht="11.25">
      <c r="A59" s="275" t="s">
        <v>622</v>
      </c>
      <c r="B59" s="276" t="s">
        <v>623</v>
      </c>
      <c r="C59" s="275" t="s">
        <v>624</v>
      </c>
      <c r="D59" s="192"/>
      <c r="F59" s="192"/>
      <c r="G59" s="192"/>
      <c r="H59" s="192"/>
      <c r="I59" s="192"/>
      <c r="J59" s="192"/>
    </row>
    <row customHeight="1" ht="11.25">
      <c r="A60" s="275" t="s">
        <v>625</v>
      </c>
      <c r="B60" s="276" t="s">
        <v>626</v>
      </c>
      <c r="C60" s="275" t="s">
        <v>625</v>
      </c>
      <c r="D60" s="192"/>
      <c r="F60" s="192"/>
      <c r="G60" s="192"/>
      <c r="H60" s="192"/>
      <c r="I60" s="192"/>
      <c r="J60" s="192"/>
    </row>
    <row customHeight="1" ht="11.25">
      <c r="A61" s="275" t="s">
        <v>627</v>
      </c>
      <c r="B61" s="276" t="s">
        <v>628</v>
      </c>
      <c r="C61" s="275" t="s">
        <v>627</v>
      </c>
      <c r="D61" s="192"/>
      <c r="F61" s="192"/>
      <c r="G61" s="192"/>
      <c r="H61" s="192"/>
      <c r="I61" s="192"/>
      <c r="J61" s="192"/>
    </row>
    <row customHeight="1" ht="11.25">
      <c r="A62" s="275" t="s">
        <v>629</v>
      </c>
      <c r="B62" s="276" t="s">
        <v>630</v>
      </c>
      <c r="C62" s="275" t="s">
        <v>629</v>
      </c>
      <c r="D62" s="192"/>
      <c r="F62" s="192"/>
      <c r="G62" s="192"/>
      <c r="H62" s="192"/>
      <c r="I62" s="192"/>
      <c r="J62" s="192"/>
    </row>
    <row customHeight="1" ht="11.25">
      <c r="A63" s="275" t="s">
        <v>631</v>
      </c>
      <c r="B63" s="276" t="s">
        <v>632</v>
      </c>
      <c r="C63" s="275" t="s">
        <v>633</v>
      </c>
      <c r="D63" s="192"/>
      <c r="F63" s="192"/>
      <c r="G63" s="192"/>
      <c r="H63" s="192"/>
      <c r="I63" s="192"/>
      <c r="J63" s="192"/>
    </row>
    <row customHeight="1" ht="11.25">
      <c r="A64" s="275" t="s">
        <v>634</v>
      </c>
      <c r="B64" s="276" t="s">
        <v>635</v>
      </c>
      <c r="C64" s="275" t="s">
        <v>634</v>
      </c>
      <c r="D64" s="192"/>
      <c r="F64" s="192"/>
      <c r="G64" s="192"/>
      <c r="H64" s="192"/>
      <c r="I64" s="192"/>
      <c r="J64" s="192"/>
    </row>
    <row customHeight="1" ht="11.25">
      <c r="A65" s="275" t="s">
        <v>636</v>
      </c>
      <c r="B65" s="276" t="s">
        <v>637</v>
      </c>
      <c r="C65" s="275" t="s">
        <v>638</v>
      </c>
      <c r="D65" s="192"/>
      <c r="F65" s="192"/>
      <c r="G65" s="192"/>
      <c r="H65" s="192"/>
      <c r="I65" s="192"/>
      <c r="J65" s="192"/>
    </row>
    <row customHeight="1" ht="11.25">
      <c r="A66" s="275" t="s">
        <v>639</v>
      </c>
      <c r="B66" s="276" t="s">
        <v>640</v>
      </c>
      <c r="C66" s="275" t="s">
        <v>639</v>
      </c>
      <c r="D66" s="192"/>
      <c r="F66" s="192"/>
      <c r="G66" s="192"/>
      <c r="H66" s="192"/>
      <c r="I66" s="192"/>
      <c r="J66" s="192"/>
    </row>
    <row customHeight="1" ht="11.25">
      <c r="A67" s="275" t="s">
        <v>641</v>
      </c>
      <c r="B67" s="276" t="s">
        <v>642</v>
      </c>
      <c r="C67" s="275" t="s">
        <v>641</v>
      </c>
      <c r="D67" s="192"/>
      <c r="F67" s="192"/>
      <c r="G67" s="192"/>
      <c r="H67" s="192"/>
      <c r="I67" s="192"/>
      <c r="J67" s="192"/>
    </row>
    <row customHeight="1" ht="11.25">
      <c r="A68" s="275" t="s">
        <v>643</v>
      </c>
      <c r="B68" s="276" t="s">
        <v>644</v>
      </c>
      <c r="C68" s="275" t="s">
        <v>643</v>
      </c>
      <c r="D68" s="192"/>
      <c r="F68" s="192"/>
      <c r="G68" s="192"/>
      <c r="H68" s="192"/>
      <c r="I68" s="192"/>
      <c r="J68" s="192"/>
    </row>
    <row customHeight="1" ht="11.25">
      <c r="A69" s="275" t="s">
        <v>645</v>
      </c>
      <c r="B69" s="276" t="s">
        <v>646</v>
      </c>
      <c r="C69" s="275" t="s">
        <v>645</v>
      </c>
      <c r="D69" s="192"/>
      <c r="F69" s="192"/>
      <c r="G69" s="192"/>
      <c r="H69" s="192"/>
      <c r="I69" s="192"/>
      <c r="J69" s="192"/>
    </row>
    <row customHeight="1" ht="11.25">
      <c r="A70" s="275" t="s">
        <v>647</v>
      </c>
      <c r="B70" s="276" t="s">
        <v>648</v>
      </c>
      <c r="C70" s="275" t="s">
        <v>647</v>
      </c>
      <c r="D70" s="192"/>
      <c r="F70" s="192"/>
      <c r="G70" s="192"/>
      <c r="H70" s="192"/>
      <c r="I70" s="192"/>
      <c r="J70" s="192"/>
    </row>
    <row customHeight="1" ht="11.25">
      <c r="A71" s="275" t="s">
        <v>649</v>
      </c>
      <c r="B71" s="276" t="s">
        <v>650</v>
      </c>
      <c r="C71" s="275" t="s">
        <v>649</v>
      </c>
      <c r="D71" s="192"/>
      <c r="F71" s="192"/>
      <c r="G71" s="192"/>
      <c r="H71" s="192"/>
      <c r="I71" s="192"/>
      <c r="J71" s="192"/>
    </row>
    <row customHeight="1" ht="11.25">
      <c r="A72" s="275" t="s">
        <v>651</v>
      </c>
      <c r="B72" s="276" t="s">
        <v>652</v>
      </c>
      <c r="C72" s="275" t="s">
        <v>651</v>
      </c>
      <c r="D72" s="192"/>
      <c r="F72" s="192"/>
      <c r="G72" s="192"/>
      <c r="H72" s="192"/>
      <c r="I72" s="192"/>
      <c r="J72" s="192"/>
    </row>
    <row customHeight="1" ht="11.25">
      <c r="A73" s="275" t="s">
        <v>653</v>
      </c>
      <c r="B73" s="276" t="s">
        <v>654</v>
      </c>
      <c r="C73" s="275" t="s">
        <v>653</v>
      </c>
      <c r="D73" s="192"/>
      <c r="F73" s="192"/>
      <c r="G73" s="192"/>
      <c r="H73" s="192"/>
      <c r="I73" s="192"/>
      <c r="J73" s="192"/>
    </row>
    <row customHeight="1" ht="11.25">
      <c r="A74" s="275" t="s">
        <v>655</v>
      </c>
      <c r="B74" s="276" t="s">
        <v>656</v>
      </c>
      <c r="C74" s="275" t="s">
        <v>655</v>
      </c>
      <c r="D74" s="192"/>
      <c r="F74" s="192"/>
      <c r="G74" s="192"/>
      <c r="H74" s="192"/>
      <c r="I74" s="192"/>
      <c r="J74" s="192"/>
    </row>
    <row customHeight="1" ht="11.25">
      <c r="A75" s="275" t="s">
        <v>657</v>
      </c>
      <c r="B75" s="276" t="s">
        <v>658</v>
      </c>
      <c r="C75" s="275" t="s">
        <v>657</v>
      </c>
      <c r="D75" s="192"/>
      <c r="F75" s="192"/>
      <c r="G75" s="192"/>
      <c r="H75" s="192"/>
      <c r="I75" s="192"/>
      <c r="J75" s="192"/>
    </row>
    <row customHeight="1" ht="11.25">
      <c r="A76" s="275" t="s">
        <v>659</v>
      </c>
      <c r="B76" s="276" t="s">
        <v>660</v>
      </c>
      <c r="C76" s="275" t="s">
        <v>659</v>
      </c>
      <c r="D76" s="192"/>
      <c r="F76" s="192"/>
      <c r="G76" s="192"/>
      <c r="H76" s="192"/>
      <c r="I76" s="192"/>
      <c r="J76" s="192"/>
    </row>
    <row customHeight="1" ht="11.25">
      <c r="A77" s="275" t="s">
        <v>661</v>
      </c>
      <c r="B77" s="276" t="s">
        <v>662</v>
      </c>
      <c r="C77" s="275" t="s">
        <v>661</v>
      </c>
      <c r="D77" s="192"/>
      <c r="F77" s="192"/>
      <c r="G77" s="192"/>
      <c r="H77" s="192"/>
      <c r="I77" s="192"/>
      <c r="J77" s="192"/>
    </row>
    <row customHeight="1" ht="11.25">
      <c r="A78" s="275" t="s">
        <v>663</v>
      </c>
      <c r="B78" s="276" t="s">
        <v>664</v>
      </c>
      <c r="C78" s="275" t="s">
        <v>663</v>
      </c>
      <c r="D78" s="192"/>
      <c r="F78" s="192"/>
      <c r="G78" s="192"/>
      <c r="H78" s="192"/>
      <c r="I78" s="192"/>
      <c r="J78" s="192"/>
    </row>
    <row customHeight="1" ht="11.25">
      <c r="A79" s="275" t="s">
        <v>665</v>
      </c>
      <c r="B79" s="276" t="s">
        <v>666</v>
      </c>
      <c r="C79" s="275" t="s">
        <v>665</v>
      </c>
      <c r="D79" s="192"/>
      <c r="F79" s="192"/>
      <c r="G79" s="192"/>
      <c r="H79" s="192"/>
      <c r="I79" s="192"/>
      <c r="J79" s="192"/>
    </row>
    <row customHeight="1" ht="11.25">
      <c r="A80" s="275" t="s">
        <v>667</v>
      </c>
      <c r="B80" s="276" t="s">
        <v>668</v>
      </c>
      <c r="C80" s="275" t="s">
        <v>669</v>
      </c>
      <c r="D80" s="192"/>
      <c r="F80" s="192"/>
      <c r="G80" s="192"/>
      <c r="H80" s="192"/>
      <c r="I80" s="192"/>
      <c r="J80" s="192"/>
    </row>
    <row customHeight="1" ht="11.25">
      <c r="A81" s="275" t="s">
        <v>670</v>
      </c>
      <c r="B81" s="276" t="s">
        <v>671</v>
      </c>
      <c r="C81" s="275" t="s">
        <v>670</v>
      </c>
      <c r="D81" s="192"/>
      <c r="F81" s="192"/>
      <c r="G81" s="192"/>
      <c r="H81" s="192"/>
      <c r="I81" s="192"/>
      <c r="J81" s="192"/>
    </row>
    <row customHeight="1" ht="11.25">
      <c r="A82" s="275" t="s">
        <v>672</v>
      </c>
      <c r="B82" s="276" t="s">
        <v>673</v>
      </c>
      <c r="C82" s="275" t="s">
        <v>672</v>
      </c>
      <c r="D82" s="192"/>
      <c r="F82" s="192"/>
      <c r="G82" s="192"/>
      <c r="H82" s="192"/>
      <c r="I82" s="192"/>
      <c r="J82" s="192"/>
    </row>
    <row customHeight="1" ht="11.25">
      <c r="A83" s="275" t="s">
        <v>674</v>
      </c>
      <c r="B83" s="276" t="s">
        <v>675</v>
      </c>
      <c r="C83" s="275" t="s">
        <v>674</v>
      </c>
      <c r="D83" s="192"/>
      <c r="F83" s="192"/>
      <c r="G83" s="192"/>
      <c r="H83" s="192"/>
      <c r="I83" s="192"/>
      <c r="J83" s="192"/>
    </row>
    <row customHeight="1" ht="11.25">
      <c r="A84" s="278" t="s">
        <v>676</v>
      </c>
      <c r="B84" s="279"/>
      <c r="C84" s="278"/>
      <c r="D84" s="192"/>
      <c r="F84" s="192"/>
      <c r="G84" s="192"/>
      <c r="H84" s="192"/>
      <c r="I84" s="192"/>
      <c r="J84" s="192"/>
    </row>
    <row customHeight="1" ht="11.25">
      <c r="A85" s="275" t="s">
        <v>677</v>
      </c>
      <c r="B85" s="276" t="s">
        <v>678</v>
      </c>
      <c r="C85" s="275" t="s">
        <v>677</v>
      </c>
      <c r="D85" s="192"/>
      <c r="F85" s="192"/>
      <c r="G85" s="192"/>
      <c r="H85" s="192"/>
      <c r="I85" s="192"/>
      <c r="J85" s="192"/>
    </row>
    <row customHeight="1" ht="11.25">
      <c r="A86" s="275" t="s">
        <v>679</v>
      </c>
      <c r="B86" s="276" t="s">
        <v>680</v>
      </c>
      <c r="C86" s="275" t="s">
        <v>681</v>
      </c>
      <c r="D86" s="192"/>
      <c r="F86" s="192"/>
      <c r="G86" s="192"/>
      <c r="H86" s="192"/>
      <c r="I86" s="192"/>
      <c r="J86" s="192"/>
    </row>
    <row customHeight="1" ht="11.25">
      <c r="A87" s="275" t="s">
        <v>682</v>
      </c>
      <c r="B87" s="276" t="s">
        <v>683</v>
      </c>
      <c r="C87" s="275" t="s">
        <v>684</v>
      </c>
      <c r="D87" s="192"/>
      <c r="F87" s="192"/>
      <c r="G87" s="192"/>
      <c r="H87" s="192"/>
      <c r="I87" s="192"/>
      <c r="J87" s="192"/>
    </row>
    <row customHeight="1" ht="11.25">
      <c r="A88" s="275" t="s">
        <v>685</v>
      </c>
      <c r="B88" s="276" t="s">
        <v>686</v>
      </c>
      <c r="C88" s="275" t="s">
        <v>685</v>
      </c>
      <c r="D88" s="192"/>
      <c r="F88" s="192"/>
      <c r="G88" s="192"/>
      <c r="H88" s="192"/>
      <c r="I88" s="192"/>
      <c r="J88" s="192"/>
    </row>
    <row customHeight="1" ht="11.25">
      <c r="A89" s="275" t="s">
        <v>687</v>
      </c>
      <c r="B89" s="276" t="s">
        <v>688</v>
      </c>
      <c r="C89" s="275" t="s">
        <v>687</v>
      </c>
      <c r="D89" s="192"/>
      <c r="F89" s="192"/>
      <c r="G89" s="192"/>
      <c r="H89" s="192"/>
      <c r="I89" s="192"/>
      <c r="J89" s="192"/>
    </row>
    <row customHeight="1" ht="11.25">
      <c r="A90" s="275" t="s">
        <v>689</v>
      </c>
      <c r="B90" s="276" t="s">
        <v>690</v>
      </c>
      <c r="C90" s="275" t="s">
        <v>689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78B735-5A96-D43C-902C-01C0D467488C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13" width="23.8515625" customWidth="1"/>
    <col min="3" max="3" style="513" width="3.7109375" customWidth="1"/>
    <col min="4" max="4" style="513" width="10.7109375" customWidth="1"/>
    <col min="5" max="5" style="513" width="12.7109375" customWidth="1"/>
    <col min="6" max="6" style="513" width="10.7109375" customWidth="1"/>
    <col min="7" max="7" style="513" width="6.7109375" customWidth="1"/>
    <col min="8" max="12" style="513" width="5.7109375" customWidth="1"/>
    <col min="13" max="13" style="513" width="2.7109375" customWidth="1"/>
    <col min="14" max="19" style="513" width="5.7109375" customWidth="1"/>
    <col min="20" max="20" style="513" width="38.7109375" customWidth="1"/>
  </cols>
  <sheetData>
    <row r="2" customHeight="1" ht="10.5">
      <c r="A2" s="274" t="s">
        <v>691</v>
      </c>
      <c r="B2" s="274"/>
    </row>
    <row s="634" customFormat="1" customHeight="1" ht="12">
      <c r="C3" s="234" t="s">
        <v>185</v>
      </c>
      <c r="D3" s="216" t="str">
        <f>"1.2."&amp;N3</f>
        <v>1.2.TBD</v>
      </c>
      <c r="E3" s="238"/>
      <c r="F3" s="235" t="s">
        <v>169</v>
      </c>
      <c r="G3" s="235">
        <v>30</v>
      </c>
      <c r="H3" s="162">
        <f>SUM(I3:L3)</f>
        <v>0</v>
      </c>
      <c r="I3" s="172"/>
      <c r="J3" s="172"/>
      <c r="K3" s="172"/>
      <c r="L3" s="172"/>
      <c r="N3" s="233" t="s">
        <v>692</v>
      </c>
      <c r="O3" s="232"/>
      <c r="P3" s="232"/>
      <c r="Q3" s="232"/>
      <c r="R3" s="232"/>
      <c r="S3" s="233"/>
      <c r="T3" s="233" t="s">
        <v>693</v>
      </c>
    </row>
    <row r="5" customHeight="1" ht="10.5">
      <c r="A5" s="274" t="s">
        <v>694</v>
      </c>
      <c r="B5" s="274"/>
    </row>
    <row s="634" customFormat="1" customHeight="1" ht="12">
      <c r="C6" s="234" t="s">
        <v>185</v>
      </c>
      <c r="D6" s="216" t="str">
        <f>"1.3."&amp;N6</f>
        <v>1.3.TBD</v>
      </c>
      <c r="E6" s="238"/>
      <c r="F6" s="235" t="s">
        <v>169</v>
      </c>
      <c r="G6" s="235" t="s">
        <v>180</v>
      </c>
      <c r="H6" s="162">
        <f>SUM(I6:L6)</f>
        <v>0</v>
      </c>
      <c r="I6" s="172"/>
      <c r="J6" s="172"/>
      <c r="K6" s="172"/>
      <c r="L6" s="172"/>
      <c r="N6" s="233" t="s">
        <v>692</v>
      </c>
      <c r="O6" s="232"/>
      <c r="P6" s="232"/>
      <c r="Q6" s="232"/>
      <c r="R6" s="232"/>
      <c r="S6" s="233"/>
      <c r="T6" s="233" t="s">
        <v>695</v>
      </c>
    </row>
    <row r="8" customHeight="1" ht="10.5">
      <c r="A8" s="274" t="s">
        <v>696</v>
      </c>
      <c r="B8" s="274"/>
    </row>
    <row s="634" customFormat="1" customHeight="1" ht="12">
      <c r="C9" s="234" t="s">
        <v>185</v>
      </c>
      <c r="D9" s="216" t="str">
        <f>"1.4."&amp;N9</f>
        <v>1.4.TBD</v>
      </c>
      <c r="E9" s="238"/>
      <c r="F9" s="235" t="s">
        <v>169</v>
      </c>
      <c r="G9" s="235" t="s">
        <v>184</v>
      </c>
      <c r="H9" s="162">
        <f>SUM(I9:L9)</f>
        <v>0</v>
      </c>
      <c r="I9" s="172"/>
      <c r="J9" s="172"/>
      <c r="K9" s="172"/>
      <c r="L9" s="172"/>
      <c r="N9" s="233" t="s">
        <v>692</v>
      </c>
      <c r="O9" s="232"/>
      <c r="P9" s="232"/>
      <c r="Q9" s="232"/>
      <c r="R9" s="232"/>
      <c r="S9" s="233"/>
      <c r="T9" s="233" t="s">
        <v>191</v>
      </c>
    </row>
    <row r="11" customHeight="1" ht="10.5">
      <c r="A11" s="274" t="s">
        <v>697</v>
      </c>
      <c r="B11" s="274"/>
    </row>
    <row s="634" customFormat="1" customHeight="1" ht="12">
      <c r="C12" s="234" t="s">
        <v>185</v>
      </c>
      <c r="D12" s="216" t="str">
        <f>"4.3."&amp;N12</f>
        <v>4.3.TBD</v>
      </c>
      <c r="E12" s="238"/>
      <c r="F12" s="235" t="s">
        <v>169</v>
      </c>
      <c r="G12" s="235" t="s">
        <v>228</v>
      </c>
      <c r="H12" s="162">
        <f>SUM(I12:L12)</f>
        <v>0</v>
      </c>
      <c r="I12" s="172"/>
      <c r="J12" s="172"/>
      <c r="K12" s="172"/>
      <c r="L12" s="172"/>
      <c r="N12" s="233" t="s">
        <v>692</v>
      </c>
      <c r="O12" s="232"/>
      <c r="P12" s="232"/>
      <c r="Q12" s="232"/>
      <c r="R12" s="232"/>
      <c r="S12" s="233"/>
      <c r="T12" s="233" t="s">
        <v>233</v>
      </c>
    </row>
    <row r="14" customHeight="1" ht="10.5">
      <c r="A14" s="274" t="s">
        <v>698</v>
      </c>
      <c r="B14" s="274"/>
    </row>
    <row s="634" customFormat="1" customHeight="1" ht="12">
      <c r="C15" s="234" t="s">
        <v>185</v>
      </c>
      <c r="D15" s="216" t="str">
        <f>"12.2."&amp;N15</f>
        <v>12.2.TBD</v>
      </c>
      <c r="E15" s="238"/>
      <c r="F15" s="237" t="s">
        <v>267</v>
      </c>
      <c r="G15" s="237" t="s">
        <v>272</v>
      </c>
      <c r="H15" s="162">
        <f>SUM(I15:L15)</f>
        <v>0</v>
      </c>
      <c r="I15" s="172"/>
      <c r="J15" s="172"/>
      <c r="K15" s="172"/>
      <c r="L15" s="172"/>
      <c r="N15" s="233" t="s">
        <v>692</v>
      </c>
      <c r="O15" s="232"/>
      <c r="P15" s="232"/>
      <c r="Q15" s="232"/>
      <c r="R15" s="232"/>
      <c r="S15" s="233"/>
      <c r="T15" s="233" t="s">
        <v>699</v>
      </c>
    </row>
    <row r="17" customHeight="1" ht="10.5">
      <c r="A17" s="274" t="s">
        <v>700</v>
      </c>
      <c r="B17" s="274"/>
    </row>
    <row s="634" customFormat="1" customHeight="1" ht="12">
      <c r="C18" s="234" t="s">
        <v>185</v>
      </c>
      <c r="D18" s="216" t="str">
        <f>"12.3."&amp;N18</f>
        <v>12.3.TBD</v>
      </c>
      <c r="E18" s="238"/>
      <c r="F18" s="237" t="s">
        <v>267</v>
      </c>
      <c r="G18" s="237" t="s">
        <v>275</v>
      </c>
      <c r="H18" s="162">
        <f>SUM(I18:L18)</f>
        <v>0</v>
      </c>
      <c r="I18" s="172"/>
      <c r="J18" s="172"/>
      <c r="K18" s="172"/>
      <c r="L18" s="172"/>
      <c r="N18" s="233" t="s">
        <v>692</v>
      </c>
      <c r="O18" s="232"/>
      <c r="P18" s="232"/>
      <c r="Q18" s="232"/>
      <c r="R18" s="232"/>
      <c r="S18" s="233"/>
      <c r="T18" s="233" t="s">
        <v>701</v>
      </c>
    </row>
    <row r="20" customHeight="1" ht="10.5">
      <c r="A20" s="274" t="s">
        <v>702</v>
      </c>
      <c r="B20" s="274"/>
    </row>
    <row s="634" customFormat="1" customHeight="1" ht="12">
      <c r="C21" s="234" t="s">
        <v>185</v>
      </c>
      <c r="D21" s="216" t="str">
        <f>"12.4."&amp;N21</f>
        <v>12.4.TBD</v>
      </c>
      <c r="E21" s="238"/>
      <c r="F21" s="237" t="s">
        <v>267</v>
      </c>
      <c r="G21" s="237" t="s">
        <v>278</v>
      </c>
      <c r="H21" s="162">
        <f>SUM(I21:L21)</f>
        <v>0</v>
      </c>
      <c r="I21" s="172"/>
      <c r="J21" s="172"/>
      <c r="K21" s="172"/>
      <c r="L21" s="172"/>
      <c r="N21" s="233" t="s">
        <v>692</v>
      </c>
      <c r="O21" s="232"/>
      <c r="P21" s="232"/>
      <c r="Q21" s="232"/>
      <c r="R21" s="232"/>
      <c r="S21" s="233"/>
      <c r="T21" s="233" t="s">
        <v>279</v>
      </c>
    </row>
    <row r="23" customHeight="1" ht="10.5">
      <c r="A23" s="274" t="s">
        <v>703</v>
      </c>
      <c r="B23" s="274"/>
    </row>
    <row s="634" customFormat="1" customHeight="1" ht="12">
      <c r="C24" s="234" t="s">
        <v>185</v>
      </c>
      <c r="D24" s="216" t="str">
        <f>"15.3."&amp;N24</f>
        <v>15.3.TBD</v>
      </c>
      <c r="E24" s="238"/>
      <c r="F24" s="237" t="s">
        <v>267</v>
      </c>
      <c r="G24" s="237" t="s">
        <v>306</v>
      </c>
      <c r="H24" s="162">
        <f>SUM(I24:L24)</f>
        <v>0</v>
      </c>
      <c r="I24" s="172"/>
      <c r="J24" s="172"/>
      <c r="K24" s="172"/>
      <c r="L24" s="172"/>
      <c r="N24" s="233" t="s">
        <v>692</v>
      </c>
      <c r="O24" s="232"/>
      <c r="P24" s="232"/>
      <c r="Q24" s="232"/>
      <c r="R24" s="232"/>
      <c r="S24" s="233"/>
      <c r="T24" s="233" t="s">
        <v>307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3446E3C-C852-EF64-010A-13180920737A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  <col min="2" max="2" style="513" width="34.140625" customWidth="1"/>
    <col min="3" max="3" style="513" width="35.7109375" customWidth="1"/>
  </cols>
  <sheetData>
    <row customHeight="1" ht="11.25">
      <c r="B1" s="466" t="s">
        <v>704</v>
      </c>
      <c r="C1" s="466" t="s">
        <v>705</v>
      </c>
    </row>
    <row customHeight="1" ht="11.25">
      <c r="B2" s="151" t="s">
        <v>706</v>
      </c>
      <c r="C2" s="151" t="s">
        <v>707</v>
      </c>
      <c r="D2" s="51" t="s">
        <v>708</v>
      </c>
      <c r="E2" s="51" t="s">
        <v>709</v>
      </c>
    </row>
    <row customHeight="1" ht="10.5">
      <c r="B3" s="102" t="s">
        <v>710</v>
      </c>
      <c r="C3" s="102" t="s">
        <v>711</v>
      </c>
      <c r="D3" s="51">
        <v>2023</v>
      </c>
      <c r="E3" s="51" t="s">
        <v>712</v>
      </c>
    </row>
    <row customHeight="1" ht="10.5">
      <c r="B4" s="102" t="s">
        <v>713</v>
      </c>
      <c r="C4" s="102" t="s">
        <v>714</v>
      </c>
      <c r="D4" s="0">
        <v>2023</v>
      </c>
      <c r="E4" s="0" t="s">
        <v>712</v>
      </c>
    </row>
    <row customHeight="1" ht="10.5">
      <c r="B5" s="102" t="s">
        <v>715</v>
      </c>
      <c r="C5" s="102" t="s">
        <v>716</v>
      </c>
      <c r="D5" s="0">
        <v>2023</v>
      </c>
      <c r="E5" s="0" t="s">
        <v>712</v>
      </c>
    </row>
    <row customHeight="1" ht="10.5">
      <c r="B6" s="102" t="s">
        <v>717</v>
      </c>
      <c r="C6" s="102" t="s">
        <v>718</v>
      </c>
      <c r="D6" s="0">
        <v>2023</v>
      </c>
      <c r="E6" s="0" t="s">
        <v>712</v>
      </c>
    </row>
    <row customHeight="1" ht="10.5">
      <c r="B7" s="102" t="s">
        <v>719</v>
      </c>
      <c r="C7" s="102" t="s">
        <v>720</v>
      </c>
      <c r="D7" s="0">
        <v>2023</v>
      </c>
      <c r="E7" s="0" t="s">
        <v>712</v>
      </c>
    </row>
    <row customHeight="1" ht="10.5">
      <c r="B8" s="102" t="s">
        <v>721</v>
      </c>
      <c r="C8" s="102" t="s">
        <v>722</v>
      </c>
      <c r="D8" s="0">
        <v>2023</v>
      </c>
      <c r="E8" s="0" t="s">
        <v>712</v>
      </c>
    </row>
    <row customHeight="1" ht="10.5">
      <c r="B9" s="102" t="s">
        <v>723</v>
      </c>
      <c r="C9" s="102" t="s">
        <v>724</v>
      </c>
      <c r="D9" s="0">
        <v>2023</v>
      </c>
      <c r="E9" s="0" t="s">
        <v>712</v>
      </c>
    </row>
    <row customHeight="1" ht="10.5">
      <c r="B10" s="102" t="s">
        <v>725</v>
      </c>
      <c r="C10" s="102" t="s">
        <v>726</v>
      </c>
      <c r="D10" s="0">
        <v>2023</v>
      </c>
      <c r="E10" s="0" t="s">
        <v>712</v>
      </c>
    </row>
    <row customHeight="1" ht="10.5">
      <c r="B11" s="102" t="s">
        <v>727</v>
      </c>
      <c r="C11" s="102" t="s">
        <v>728</v>
      </c>
      <c r="D11" s="0">
        <v>2023</v>
      </c>
      <c r="E11" s="0" t="s">
        <v>712</v>
      </c>
    </row>
    <row customHeight="1" ht="10.5">
      <c r="B12" s="102" t="s">
        <v>729</v>
      </c>
      <c r="C12" s="102" t="s">
        <v>730</v>
      </c>
      <c r="D12" s="0">
        <v>2023</v>
      </c>
      <c r="E12" s="0" t="s">
        <v>712</v>
      </c>
    </row>
    <row customHeight="1" ht="10.5">
      <c r="B13" s="102" t="s">
        <v>731</v>
      </c>
      <c r="C13" s="102" t="s">
        <v>732</v>
      </c>
      <c r="D13" s="0">
        <v>2023</v>
      </c>
      <c r="E13" s="0" t="s">
        <v>712</v>
      </c>
    </row>
    <row customHeight="1" ht="10.5">
      <c r="B14" s="102" t="s">
        <v>733</v>
      </c>
      <c r="C14" s="102" t="s">
        <v>734</v>
      </c>
      <c r="D14" s="0">
        <v>2023</v>
      </c>
      <c r="E14" s="0" t="s">
        <v>712</v>
      </c>
    </row>
    <row customHeight="1" ht="10.5">
      <c r="B15" s="102" t="s">
        <v>735</v>
      </c>
      <c r="C15" s="102" t="s">
        <v>736</v>
      </c>
      <c r="D15" s="0">
        <v>2023</v>
      </c>
      <c r="E15" s="0" t="s">
        <v>712</v>
      </c>
    </row>
    <row customHeight="1" ht="10.5">
      <c r="B16" s="102" t="s">
        <v>737</v>
      </c>
      <c r="C16" s="102" t="s">
        <v>738</v>
      </c>
      <c r="D16" s="0">
        <v>2023</v>
      </c>
      <c r="E16" s="0" t="s">
        <v>712</v>
      </c>
    </row>
    <row customHeight="1" ht="10.5">
      <c r="B17" s="102" t="s">
        <v>739</v>
      </c>
      <c r="C17" s="102" t="s">
        <v>740</v>
      </c>
      <c r="D17" s="0">
        <v>2023</v>
      </c>
      <c r="E17" s="0" t="s">
        <v>712</v>
      </c>
    </row>
    <row customHeight="1" ht="10.5">
      <c r="B18" s="102" t="s">
        <v>741</v>
      </c>
      <c r="C18" s="102" t="s">
        <v>742</v>
      </c>
      <c r="D18" s="0">
        <v>2023</v>
      </c>
      <c r="E18" s="0" t="s">
        <v>712</v>
      </c>
    </row>
    <row customHeight="1" ht="10.5">
      <c r="B19" s="102" t="s">
        <v>741</v>
      </c>
      <c r="C19" s="102" t="s">
        <v>743</v>
      </c>
      <c r="D19" s="0">
        <v>2023</v>
      </c>
      <c r="E19" s="0" t="s">
        <v>712</v>
      </c>
    </row>
    <row customHeight="1" ht="10.5">
      <c r="B20" s="102" t="s">
        <v>741</v>
      </c>
      <c r="C20" s="102" t="s">
        <v>744</v>
      </c>
      <c r="D20" s="0">
        <v>2023</v>
      </c>
      <c r="E20" s="0" t="s">
        <v>712</v>
      </c>
    </row>
    <row customHeight="1" ht="10.5">
      <c r="B21" s="102" t="s">
        <v>741</v>
      </c>
      <c r="C21" s="102" t="s">
        <v>745</v>
      </c>
      <c r="D21" s="0">
        <v>2023</v>
      </c>
      <c r="E21" s="0" t="s">
        <v>712</v>
      </c>
    </row>
    <row customHeight="1" ht="10.5">
      <c r="B22" s="102" t="s">
        <v>741</v>
      </c>
      <c r="C22" s="102" t="s">
        <v>746</v>
      </c>
      <c r="D22" s="0">
        <v>2023</v>
      </c>
      <c r="E22" s="0" t="s">
        <v>712</v>
      </c>
    </row>
    <row customHeight="1" ht="10.5">
      <c r="B23" s="102" t="s">
        <v>741</v>
      </c>
      <c r="C23" s="102" t="s">
        <v>747</v>
      </c>
      <c r="D23" s="0">
        <v>2023</v>
      </c>
      <c r="E23" s="0" t="s">
        <v>712</v>
      </c>
    </row>
    <row customHeight="1" ht="10.5">
      <c r="B24" s="102" t="s">
        <v>741</v>
      </c>
      <c r="C24" s="102" t="s">
        <v>748</v>
      </c>
      <c r="D24" s="0">
        <v>2023</v>
      </c>
      <c r="E24" s="0" t="s">
        <v>712</v>
      </c>
    </row>
    <row customHeight="1" ht="10.5">
      <c r="B25" s="102" t="s">
        <v>741</v>
      </c>
      <c r="C25" s="102" t="s">
        <v>749</v>
      </c>
      <c r="D25" s="0">
        <v>2023</v>
      </c>
      <c r="E25" s="0" t="s">
        <v>712</v>
      </c>
    </row>
    <row customHeight="1" ht="10.5">
      <c r="B26" s="102" t="s">
        <v>741</v>
      </c>
      <c r="C26" s="102" t="s">
        <v>750</v>
      </c>
      <c r="D26" s="0">
        <v>2023</v>
      </c>
      <c r="E26" s="0" t="s">
        <v>712</v>
      </c>
    </row>
    <row customHeight="1" ht="10.5">
      <c r="B27" s="102" t="s">
        <v>741</v>
      </c>
      <c r="C27" s="102" t="s">
        <v>751</v>
      </c>
      <c r="D27" s="0">
        <v>2023</v>
      </c>
      <c r="E27" s="0" t="s">
        <v>712</v>
      </c>
    </row>
    <row customHeight="1" ht="10.5">
      <c r="B28" s="102" t="s">
        <v>741</v>
      </c>
      <c r="C28" s="102" t="s">
        <v>752</v>
      </c>
      <c r="D28" s="0">
        <v>2023</v>
      </c>
      <c r="E28" s="0" t="s">
        <v>712</v>
      </c>
    </row>
    <row customHeight="1" ht="10.5">
      <c r="B29" s="102" t="s">
        <v>741</v>
      </c>
      <c r="C29" s="102" t="s">
        <v>753</v>
      </c>
      <c r="D29" s="0">
        <v>2023</v>
      </c>
      <c r="E29" s="0" t="s">
        <v>712</v>
      </c>
    </row>
    <row customHeight="1" ht="10.5">
      <c r="B30" s="102" t="s">
        <v>741</v>
      </c>
      <c r="C30" s="102" t="s">
        <v>754</v>
      </c>
      <c r="D30" s="0">
        <v>2023</v>
      </c>
      <c r="E30" s="0" t="s">
        <v>712</v>
      </c>
    </row>
    <row customHeight="1" ht="10.5">
      <c r="B31" s="102" t="s">
        <v>741</v>
      </c>
      <c r="C31" s="102" t="s">
        <v>48</v>
      </c>
      <c r="D31" s="0">
        <v>2023</v>
      </c>
      <c r="E31" s="0" t="s">
        <v>712</v>
      </c>
    </row>
    <row customHeight="1" ht="10.5">
      <c r="B32" s="102" t="s">
        <v>741</v>
      </c>
      <c r="C32" s="102" t="s">
        <v>755</v>
      </c>
      <c r="D32" s="0">
        <v>2023</v>
      </c>
      <c r="E32" s="0" t="s">
        <v>712</v>
      </c>
    </row>
    <row customHeight="1" ht="10.5">
      <c r="B33" s="102" t="s">
        <v>741</v>
      </c>
      <c r="C33" s="102" t="s">
        <v>756</v>
      </c>
      <c r="D33" s="0">
        <v>2023</v>
      </c>
      <c r="E33" s="0" t="s">
        <v>712</v>
      </c>
    </row>
    <row customHeight="1" ht="10.5">
      <c r="B34" s="102" t="s">
        <v>741</v>
      </c>
      <c r="C34" s="102" t="s">
        <v>757</v>
      </c>
      <c r="D34" s="0">
        <v>2023</v>
      </c>
      <c r="E34" s="0" t="s">
        <v>712</v>
      </c>
    </row>
    <row customHeight="1" ht="10.5">
      <c r="B35" s="102" t="s">
        <v>741</v>
      </c>
      <c r="C35" s="102" t="s">
        <v>758</v>
      </c>
      <c r="D35" s="0">
        <v>2023</v>
      </c>
      <c r="E35" s="0" t="s">
        <v>712</v>
      </c>
    </row>
    <row customHeight="1" ht="10.5">
      <c r="B36" s="102" t="s">
        <v>741</v>
      </c>
      <c r="C36" s="102" t="s">
        <v>759</v>
      </c>
      <c r="D36" s="0">
        <v>2023</v>
      </c>
      <c r="E36" s="0" t="s">
        <v>712</v>
      </c>
    </row>
    <row customHeight="1" ht="10.5">
      <c r="B37" s="102" t="s">
        <v>741</v>
      </c>
      <c r="C37" s="102" t="s">
        <v>760</v>
      </c>
      <c r="D37" s="0">
        <v>2023</v>
      </c>
      <c r="E37" s="0" t="s">
        <v>712</v>
      </c>
    </row>
    <row customHeight="1" ht="10.5">
      <c r="B38" s="102" t="s">
        <v>741</v>
      </c>
      <c r="C38" s="102" t="s">
        <v>761</v>
      </c>
      <c r="D38" s="0">
        <v>2023</v>
      </c>
      <c r="E38" s="0" t="s">
        <v>712</v>
      </c>
    </row>
    <row customHeight="1" ht="10.5">
      <c r="B39" s="102" t="s">
        <v>741</v>
      </c>
      <c r="C39" s="102" t="s">
        <v>762</v>
      </c>
      <c r="D39" s="0">
        <v>2023</v>
      </c>
      <c r="E39" s="0" t="s">
        <v>712</v>
      </c>
    </row>
    <row customHeight="1" ht="10.5">
      <c r="B40" s="102" t="s">
        <v>741</v>
      </c>
      <c r="C40" s="102" t="s">
        <v>763</v>
      </c>
      <c r="D40" s="0">
        <v>2023</v>
      </c>
      <c r="E40" s="0" t="s">
        <v>712</v>
      </c>
    </row>
    <row customHeight="1" ht="10.5">
      <c r="B41" s="466" t="s">
        <v>741</v>
      </c>
      <c r="C41" s="466" t="s">
        <v>764</v>
      </c>
      <c r="D41" s="0">
        <v>2023</v>
      </c>
      <c r="E41" s="0" t="s">
        <v>712</v>
      </c>
    </row>
    <row customHeight="1" ht="10.5">
      <c r="B42" s="466" t="s">
        <v>741</v>
      </c>
      <c r="C42" s="466" t="s">
        <v>765</v>
      </c>
      <c r="D42" s="0">
        <v>2023</v>
      </c>
      <c r="E42" s="0" t="s">
        <v>712</v>
      </c>
    </row>
    <row customHeight="1" ht="10.5">
      <c r="B43" s="466" t="s">
        <v>741</v>
      </c>
      <c r="C43" s="466" t="s">
        <v>766</v>
      </c>
      <c r="D43" s="0">
        <v>2023</v>
      </c>
      <c r="E43" s="0" t="s">
        <v>712</v>
      </c>
    </row>
    <row customHeight="1" ht="10.5">
      <c r="B44" s="466" t="s">
        <v>741</v>
      </c>
      <c r="C44" s="466" t="s">
        <v>767</v>
      </c>
      <c r="D44" s="0">
        <v>2023</v>
      </c>
      <c r="E44" s="0" t="s">
        <v>712</v>
      </c>
    </row>
    <row customHeight="1" ht="10.5">
      <c r="B45" s="466" t="s">
        <v>741</v>
      </c>
      <c r="C45" s="466" t="s">
        <v>768</v>
      </c>
      <c r="D45" s="0">
        <v>2023</v>
      </c>
      <c r="E45" s="0" t="s">
        <v>712</v>
      </c>
    </row>
    <row customHeight="1" ht="10.5">
      <c r="B46" s="466" t="s">
        <v>741</v>
      </c>
      <c r="C46" s="466" t="s">
        <v>769</v>
      </c>
      <c r="D46" s="0">
        <v>2023</v>
      </c>
      <c r="E46" s="0" t="s">
        <v>712</v>
      </c>
    </row>
    <row customHeight="1" ht="10.5">
      <c r="B47" s="466" t="s">
        <v>741</v>
      </c>
      <c r="C47" s="466" t="s">
        <v>770</v>
      </c>
      <c r="D47" s="0">
        <v>2023</v>
      </c>
      <c r="E47" s="0" t="s">
        <v>712</v>
      </c>
    </row>
    <row customHeight="1" ht="10.5">
      <c r="B48" s="466" t="s">
        <v>741</v>
      </c>
      <c r="C48" s="466" t="s">
        <v>771</v>
      </c>
      <c r="D48" s="0">
        <v>2023</v>
      </c>
      <c r="E48" s="0" t="s">
        <v>712</v>
      </c>
    </row>
    <row customHeight="1" ht="10.5">
      <c r="B49" s="466" t="s">
        <v>741</v>
      </c>
      <c r="C49" s="466" t="s">
        <v>772</v>
      </c>
      <c r="D49" s="0">
        <v>2023</v>
      </c>
      <c r="E49" s="0" t="s">
        <v>712</v>
      </c>
    </row>
    <row customHeight="1" ht="10.5">
      <c r="B50" s="466" t="s">
        <v>741</v>
      </c>
      <c r="C50" s="466" t="s">
        <v>773</v>
      </c>
      <c r="D50" s="0">
        <v>2023</v>
      </c>
      <c r="E50" s="0" t="s">
        <v>712</v>
      </c>
    </row>
    <row customHeight="1" ht="10.5">
      <c r="B51" s="466" t="s">
        <v>741</v>
      </c>
      <c r="C51" s="466" t="s">
        <v>774</v>
      </c>
      <c r="D51" s="0">
        <v>2023</v>
      </c>
      <c r="E51" s="0" t="s">
        <v>712</v>
      </c>
    </row>
    <row customHeight="1" ht="10.5">
      <c r="B52" s="466" t="s">
        <v>741</v>
      </c>
      <c r="C52" s="466" t="s">
        <v>775</v>
      </c>
      <c r="D52" s="0">
        <v>2023</v>
      </c>
      <c r="E52" s="0" t="s">
        <v>712</v>
      </c>
    </row>
    <row customHeight="1" ht="10.5">
      <c r="B53" s="466" t="s">
        <v>741</v>
      </c>
      <c r="C53" s="466" t="s">
        <v>776</v>
      </c>
      <c r="D53" s="0">
        <v>2023</v>
      </c>
      <c r="E53" s="0" t="s">
        <v>712</v>
      </c>
    </row>
    <row customHeight="1" ht="10.5">
      <c r="B54" s="466" t="s">
        <v>741</v>
      </c>
      <c r="C54" s="466" t="s">
        <v>777</v>
      </c>
      <c r="D54" s="0">
        <v>2023</v>
      </c>
      <c r="E54" s="0" t="s">
        <v>712</v>
      </c>
    </row>
    <row customHeight="1" ht="10.5">
      <c r="B55" s="466" t="s">
        <v>741</v>
      </c>
      <c r="C55" s="466" t="s">
        <v>778</v>
      </c>
      <c r="D55" s="0">
        <v>2023</v>
      </c>
      <c r="E55" s="0" t="s">
        <v>712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D8ABC5-E8D3-7391-A256-A6642904D4D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0.5">
      <c r="A1" s="466" t="s">
        <v>779</v>
      </c>
      <c r="B1" s="51" t="s">
        <v>780</v>
      </c>
    </row>
    <row customHeight="1" ht="10.5">
      <c r="A2" s="466" t="s">
        <v>781</v>
      </c>
      <c r="B2" s="0" t="s">
        <v>498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9E2F52-8E84-2D16-DFC3-03FDA2E3385B}" mc:Ignorable="x14ac xr xr2 xr3">
  <sheetPr>
    <tabColor rgb="FFFFCC99"/>
  </sheetPr>
  <dimension ref="A1:EK15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3" width="9.140625"/>
  </cols>
  <sheetData>
    <row customHeight="1" ht="11.25">
      <c r="A1" s="109"/>
      <c r="DQ1" s="51" t="s">
        <v>782</v>
      </c>
      <c r="DR1" s="468" t="s">
        <v>783</v>
      </c>
      <c r="DS1" s="468" t="s">
        <v>63</v>
      </c>
      <c r="DT1" s="468" t="s">
        <v>784</v>
      </c>
      <c r="DU1" s="468" t="s">
        <v>66</v>
      </c>
      <c r="DV1" s="468" t="s">
        <v>69</v>
      </c>
      <c r="DW1" s="468" t="s">
        <v>31</v>
      </c>
      <c r="DX1" s="51" t="s">
        <v>32</v>
      </c>
      <c r="DY1" s="51" t="s">
        <v>35</v>
      </c>
      <c r="DZ1" s="51" t="s">
        <v>38</v>
      </c>
      <c r="EA1" s="51" t="s">
        <v>41</v>
      </c>
      <c r="EB1" s="468" t="s">
        <v>785</v>
      </c>
      <c r="EC1" s="468" t="s">
        <v>786</v>
      </c>
      <c r="ED1" s="468" t="s">
        <v>787</v>
      </c>
      <c r="EE1" s="468" t="s">
        <v>788</v>
      </c>
      <c r="EF1" s="51" t="s">
        <v>789</v>
      </c>
      <c r="EG1" s="468" t="s">
        <v>790</v>
      </c>
      <c r="EH1" s="468" t="s">
        <v>791</v>
      </c>
      <c r="EI1" s="468" t="s">
        <v>792</v>
      </c>
    </row>
    <row customHeight="1" ht="10.5">
      <c r="DQ2" s="0" t="s">
        <v>793</v>
      </c>
      <c r="DR2" s="0" t="s">
        <v>794</v>
      </c>
      <c r="DS2" s="0" t="s">
        <v>795</v>
      </c>
      <c r="DT2" s="0" t="s">
        <v>796</v>
      </c>
      <c r="DU2" s="0" t="s">
        <v>797</v>
      </c>
      <c r="DV2" s="0" t="s">
        <v>798</v>
      </c>
      <c r="DW2" s="0" t="s">
        <v>31</v>
      </c>
      <c r="DX2" s="0" t="s">
        <v>799</v>
      </c>
      <c r="DY2" s="0" t="s">
        <v>800</v>
      </c>
      <c r="DZ2" s="0" t="s">
        <v>801</v>
      </c>
      <c r="EA2" s="0" t="s">
        <v>802</v>
      </c>
      <c r="EB2" s="0" t="s">
        <v>803</v>
      </c>
      <c r="EC2" s="0" t="s">
        <v>804</v>
      </c>
      <c r="ED2" s="0" t="s">
        <v>805</v>
      </c>
      <c r="EE2" s="0" t="s">
        <v>806</v>
      </c>
      <c r="EF2" s="0" t="s">
        <v>741</v>
      </c>
      <c r="EG2" s="0" t="s">
        <v>807</v>
      </c>
      <c r="EH2" s="0" t="s">
        <v>808</v>
      </c>
      <c r="EI2" s="0" t="s">
        <v>809</v>
      </c>
    </row>
    <row customHeight="1" ht="10.5">
      <c r="DR3" s="0" t="s">
        <v>18</v>
      </c>
      <c r="DW3" s="0">
        <v>26409896</v>
      </c>
      <c r="DX3" s="0" t="s">
        <v>810</v>
      </c>
      <c r="DY3" s="0" t="s">
        <v>811</v>
      </c>
      <c r="DZ3" s="0" t="s">
        <v>812</v>
      </c>
      <c r="EA3" s="0" t="s">
        <v>813</v>
      </c>
      <c r="EF3" s="0" t="s">
        <v>747</v>
      </c>
      <c r="EG3" s="0" t="s">
        <v>814</v>
      </c>
      <c r="EI3" s="0" t="s">
        <v>815</v>
      </c>
    </row>
    <row customHeight="1" ht="10.5">
      <c r="DR4" s="0" t="s">
        <v>18</v>
      </c>
      <c r="DW4" s="0">
        <v>26442818</v>
      </c>
      <c r="DX4" s="0" t="s">
        <v>810</v>
      </c>
      <c r="DY4" s="0" t="s">
        <v>811</v>
      </c>
      <c r="DZ4" s="0" t="s">
        <v>816</v>
      </c>
      <c r="EA4" s="0" t="s">
        <v>813</v>
      </c>
      <c r="EF4" s="0" t="s">
        <v>747</v>
      </c>
      <c r="EG4" s="0" t="s">
        <v>814</v>
      </c>
      <c r="EI4" s="0" t="s">
        <v>815</v>
      </c>
    </row>
    <row customHeight="1" ht="10.5">
      <c r="DR5" s="0" t="s">
        <v>18</v>
      </c>
      <c r="DW5" s="0">
        <v>26505048</v>
      </c>
      <c r="DX5" s="0" t="s">
        <v>817</v>
      </c>
      <c r="DY5" s="0" t="s">
        <v>818</v>
      </c>
      <c r="DZ5" s="0" t="s">
        <v>819</v>
      </c>
      <c r="EA5" s="0" t="s">
        <v>820</v>
      </c>
      <c r="EB5" s="469">
        <v>40324</v>
      </c>
      <c r="EF5" s="0" t="s">
        <v>48</v>
      </c>
      <c r="EG5" s="0" t="s">
        <v>821</v>
      </c>
      <c r="EI5" s="0" t="s">
        <v>815</v>
      </c>
    </row>
    <row customHeight="1" ht="10.5">
      <c r="DR6" s="0" t="s">
        <v>18</v>
      </c>
      <c r="DW6" s="0">
        <v>28943588</v>
      </c>
      <c r="DX6" s="0" t="s">
        <v>822</v>
      </c>
      <c r="DY6" s="0" t="s">
        <v>823</v>
      </c>
      <c r="DZ6" s="0" t="s">
        <v>824</v>
      </c>
      <c r="EA6" s="0" t="s">
        <v>825</v>
      </c>
      <c r="EF6" s="0" t="s">
        <v>749</v>
      </c>
      <c r="EG6" s="0" t="s">
        <v>826</v>
      </c>
      <c r="EI6" s="0" t="s">
        <v>815</v>
      </c>
    </row>
    <row customHeight="1" ht="10.5">
      <c r="DR7" s="0" t="s">
        <v>18</v>
      </c>
      <c r="DW7" s="0">
        <v>26318789</v>
      </c>
      <c r="DX7" s="0" t="s">
        <v>827</v>
      </c>
      <c r="DY7" s="0" t="s">
        <v>828</v>
      </c>
      <c r="DZ7" s="0" t="s">
        <v>829</v>
      </c>
      <c r="EA7" s="0" t="s">
        <v>830</v>
      </c>
      <c r="EF7" s="0" t="s">
        <v>749</v>
      </c>
      <c r="EG7" s="0" t="s">
        <v>826</v>
      </c>
      <c r="EI7" s="0" t="s">
        <v>815</v>
      </c>
    </row>
    <row customHeight="1" ht="10.5">
      <c r="DR8" s="0" t="s">
        <v>18</v>
      </c>
      <c r="DW8" s="0">
        <v>31039988</v>
      </c>
      <c r="DX8" s="0" t="s">
        <v>831</v>
      </c>
      <c r="DY8" s="0" t="s">
        <v>832</v>
      </c>
      <c r="DZ8" s="0" t="s">
        <v>833</v>
      </c>
      <c r="EA8" s="0" t="s">
        <v>834</v>
      </c>
      <c r="EB8" s="469">
        <v>43101</v>
      </c>
      <c r="EF8" s="0" t="s">
        <v>746</v>
      </c>
      <c r="EG8" s="0" t="s">
        <v>835</v>
      </c>
      <c r="EI8" s="0" t="s">
        <v>815</v>
      </c>
    </row>
    <row customHeight="1" ht="10.5">
      <c r="DR9" s="0" t="s">
        <v>18</v>
      </c>
      <c r="DW9" s="0">
        <v>26522777</v>
      </c>
      <c r="DX9" s="0" t="s">
        <v>836</v>
      </c>
      <c r="DY9" s="0" t="s">
        <v>837</v>
      </c>
      <c r="DZ9" s="0" t="s">
        <v>838</v>
      </c>
      <c r="EA9" s="0" t="s">
        <v>839</v>
      </c>
      <c r="EB9" s="469">
        <v>38534</v>
      </c>
      <c r="EF9" s="0" t="s">
        <v>749</v>
      </c>
      <c r="EG9" s="0" t="s">
        <v>826</v>
      </c>
      <c r="EI9" s="0" t="s">
        <v>815</v>
      </c>
    </row>
    <row customHeight="1" ht="10.5">
      <c r="DR10" s="0" t="s">
        <v>18</v>
      </c>
      <c r="DW10" s="0">
        <v>26318885</v>
      </c>
      <c r="DX10" s="0" t="s">
        <v>840</v>
      </c>
      <c r="DY10" s="0" t="s">
        <v>841</v>
      </c>
      <c r="DZ10" s="0" t="s">
        <v>842</v>
      </c>
      <c r="EA10" s="0" t="s">
        <v>843</v>
      </c>
      <c r="EF10" s="0" t="s">
        <v>749</v>
      </c>
      <c r="EG10" s="0" t="s">
        <v>826</v>
      </c>
      <c r="EI10" s="0" t="s">
        <v>815</v>
      </c>
    </row>
    <row customHeight="1" ht="10.5">
      <c r="DR11" s="0" t="s">
        <v>18</v>
      </c>
      <c r="DW11" s="0">
        <v>26322055</v>
      </c>
      <c r="DX11" s="0" t="s">
        <v>844</v>
      </c>
      <c r="DY11" s="0" t="s">
        <v>845</v>
      </c>
      <c r="DZ11" s="0" t="s">
        <v>846</v>
      </c>
      <c r="EA11" s="0" t="s">
        <v>847</v>
      </c>
      <c r="EB11" s="469">
        <v>40841</v>
      </c>
      <c r="EF11" s="0" t="s">
        <v>762</v>
      </c>
      <c r="EG11" s="0" t="s">
        <v>848</v>
      </c>
      <c r="EI11" s="0" t="s">
        <v>815</v>
      </c>
    </row>
    <row customHeight="1" ht="10.5">
      <c r="DR12" s="0" t="s">
        <v>18</v>
      </c>
      <c r="DW12" s="0">
        <v>26436371</v>
      </c>
      <c r="DX12" s="0" t="s">
        <v>849</v>
      </c>
      <c r="DY12" s="0" t="s">
        <v>850</v>
      </c>
      <c r="DZ12" s="0" t="s">
        <v>851</v>
      </c>
      <c r="EA12" s="0" t="s">
        <v>852</v>
      </c>
      <c r="EF12" s="0" t="s">
        <v>48</v>
      </c>
      <c r="EG12" s="0" t="s">
        <v>821</v>
      </c>
      <c r="EI12" s="0" t="s">
        <v>815</v>
      </c>
    </row>
    <row customHeight="1" ht="10.5">
      <c r="DR13" s="0" t="s">
        <v>18</v>
      </c>
      <c r="DW13" s="0">
        <v>26448590</v>
      </c>
      <c r="DX13" s="0" t="s">
        <v>853</v>
      </c>
      <c r="DY13" s="0" t="s">
        <v>854</v>
      </c>
      <c r="DZ13" s="0" t="s">
        <v>189</v>
      </c>
      <c r="EA13" s="0" t="s">
        <v>855</v>
      </c>
      <c r="EB13" s="469">
        <v>41252</v>
      </c>
      <c r="EF13" s="0" t="s">
        <v>749</v>
      </c>
      <c r="EG13" s="0" t="s">
        <v>826</v>
      </c>
      <c r="EI13" s="0" t="s">
        <v>815</v>
      </c>
    </row>
    <row customHeight="1" ht="10.5">
      <c r="DR14" s="0" t="s">
        <v>18</v>
      </c>
      <c r="DW14" s="0">
        <v>31506668</v>
      </c>
      <c r="DX14" s="0" t="s">
        <v>856</v>
      </c>
      <c r="DY14" s="0" t="s">
        <v>857</v>
      </c>
      <c r="DZ14" s="0" t="s">
        <v>858</v>
      </c>
      <c r="EA14" s="0" t="s">
        <v>859</v>
      </c>
      <c r="EF14" s="0" t="s">
        <v>749</v>
      </c>
      <c r="EG14" s="0" t="s">
        <v>826</v>
      </c>
      <c r="EI14" s="0" t="s">
        <v>815</v>
      </c>
    </row>
    <row customHeight="1" ht="10.5">
      <c r="DR15" s="0" t="s">
        <v>18</v>
      </c>
      <c r="DW15" s="0">
        <v>30929619</v>
      </c>
      <c r="DX15" s="0" t="s">
        <v>860</v>
      </c>
      <c r="DY15" s="0" t="s">
        <v>861</v>
      </c>
      <c r="DZ15" s="0" t="s">
        <v>862</v>
      </c>
      <c r="EA15" s="0" t="s">
        <v>863</v>
      </c>
      <c r="EB15" s="469">
        <v>42886</v>
      </c>
      <c r="EF15" s="0" t="s">
        <v>48</v>
      </c>
      <c r="EG15" s="0" t="s">
        <v>821</v>
      </c>
      <c r="EI15" s="0" t="s">
        <v>815</v>
      </c>
    </row>
    <row customHeight="1" ht="10.5">
      <c r="DR16" s="0" t="s">
        <v>18</v>
      </c>
      <c r="DW16" s="0">
        <v>26324382</v>
      </c>
      <c r="DX16" s="0" t="s">
        <v>864</v>
      </c>
      <c r="DY16" s="0" t="s">
        <v>865</v>
      </c>
      <c r="DZ16" s="0" t="s">
        <v>816</v>
      </c>
      <c r="EA16" s="0" t="s">
        <v>866</v>
      </c>
      <c r="EF16" s="0" t="s">
        <v>748</v>
      </c>
      <c r="EG16" s="0" t="s">
        <v>867</v>
      </c>
      <c r="EI16" s="0" t="s">
        <v>815</v>
      </c>
    </row>
    <row customHeight="1" ht="10.5">
      <c r="DR17" s="0" t="s">
        <v>18</v>
      </c>
      <c r="DW17" s="0">
        <v>26504840</v>
      </c>
      <c r="DX17" s="0" t="s">
        <v>229</v>
      </c>
      <c r="DY17" s="0" t="s">
        <v>231</v>
      </c>
      <c r="DZ17" s="0" t="s">
        <v>232</v>
      </c>
      <c r="EA17" s="0" t="s">
        <v>230</v>
      </c>
      <c r="EF17" s="0" t="s">
        <v>48</v>
      </c>
      <c r="EG17" s="0" t="s">
        <v>821</v>
      </c>
      <c r="EI17" s="0" t="s">
        <v>815</v>
      </c>
    </row>
    <row customHeight="1" ht="10.5">
      <c r="DR18" s="0" t="s">
        <v>18</v>
      </c>
      <c r="DW18" s="0">
        <v>28061836</v>
      </c>
      <c r="DX18" s="0" t="s">
        <v>868</v>
      </c>
      <c r="DY18" s="0" t="s">
        <v>869</v>
      </c>
      <c r="DZ18" s="0" t="s">
        <v>842</v>
      </c>
      <c r="EA18" s="0" t="s">
        <v>870</v>
      </c>
      <c r="EB18" s="469">
        <v>37245</v>
      </c>
      <c r="EF18" s="0" t="s">
        <v>48</v>
      </c>
      <c r="EG18" s="0" t="s">
        <v>821</v>
      </c>
      <c r="EI18" s="0" t="s">
        <v>815</v>
      </c>
    </row>
    <row customHeight="1" ht="10.5">
      <c r="DR19" s="0" t="s">
        <v>18</v>
      </c>
      <c r="DW19" s="0">
        <v>26769803</v>
      </c>
      <c r="DX19" s="0" t="s">
        <v>871</v>
      </c>
      <c r="DY19" s="0" t="s">
        <v>872</v>
      </c>
      <c r="DZ19" s="0" t="s">
        <v>873</v>
      </c>
      <c r="EA19" s="0" t="s">
        <v>874</v>
      </c>
      <c r="EF19" s="0" t="s">
        <v>747</v>
      </c>
      <c r="EG19" s="0" t="s">
        <v>814</v>
      </c>
      <c r="EI19" s="0" t="s">
        <v>815</v>
      </c>
    </row>
    <row customHeight="1" ht="10.5">
      <c r="DR20" s="0" t="s">
        <v>18</v>
      </c>
      <c r="DW20" s="0">
        <v>26381508</v>
      </c>
      <c r="DX20" s="0" t="s">
        <v>875</v>
      </c>
      <c r="DY20" s="0" t="s">
        <v>876</v>
      </c>
      <c r="DZ20" s="0" t="s">
        <v>877</v>
      </c>
      <c r="EA20" s="0" t="s">
        <v>878</v>
      </c>
      <c r="EF20" s="0" t="s">
        <v>48</v>
      </c>
      <c r="EG20" s="0" t="s">
        <v>821</v>
      </c>
      <c r="EI20" s="0" t="s">
        <v>815</v>
      </c>
    </row>
    <row customHeight="1" ht="10.5">
      <c r="DR21" s="0" t="s">
        <v>18</v>
      </c>
      <c r="DW21" s="0">
        <v>26318876</v>
      </c>
      <c r="DX21" s="0" t="s">
        <v>879</v>
      </c>
      <c r="DY21" s="0" t="s">
        <v>880</v>
      </c>
      <c r="DZ21" s="0" t="s">
        <v>189</v>
      </c>
      <c r="EA21" s="0" t="s">
        <v>881</v>
      </c>
      <c r="EF21" s="0" t="s">
        <v>742</v>
      </c>
      <c r="EG21" s="0" t="s">
        <v>882</v>
      </c>
      <c r="EI21" s="0" t="s">
        <v>815</v>
      </c>
    </row>
    <row customHeight="1" ht="10.5">
      <c r="DR22" s="0" t="s">
        <v>18</v>
      </c>
      <c r="DW22" s="0">
        <v>26322057</v>
      </c>
      <c r="DX22" s="0" t="s">
        <v>883</v>
      </c>
      <c r="DY22" s="0" t="s">
        <v>884</v>
      </c>
      <c r="DZ22" s="0" t="s">
        <v>858</v>
      </c>
      <c r="EA22" s="0" t="s">
        <v>885</v>
      </c>
      <c r="EF22" s="0" t="s">
        <v>48</v>
      </c>
      <c r="EG22" s="0" t="s">
        <v>821</v>
      </c>
      <c r="EI22" s="0" t="s">
        <v>815</v>
      </c>
    </row>
    <row customHeight="1" ht="10.5">
      <c r="DR23" s="0" t="s">
        <v>18</v>
      </c>
      <c r="DW23" s="0">
        <v>31295868</v>
      </c>
      <c r="DX23" s="0" t="s">
        <v>886</v>
      </c>
      <c r="DY23" s="0" t="s">
        <v>887</v>
      </c>
      <c r="DZ23" s="0" t="s">
        <v>888</v>
      </c>
      <c r="EA23" s="0" t="s">
        <v>889</v>
      </c>
      <c r="EB23" s="469">
        <v>43466</v>
      </c>
      <c r="EF23" s="0" t="s">
        <v>48</v>
      </c>
      <c r="EG23" s="0" t="s">
        <v>821</v>
      </c>
      <c r="EI23" s="0" t="s">
        <v>815</v>
      </c>
    </row>
    <row customHeight="1" ht="10.5">
      <c r="DR24" s="0" t="s">
        <v>18</v>
      </c>
      <c r="DW24" s="0">
        <v>31391061</v>
      </c>
      <c r="DX24" s="0" t="s">
        <v>890</v>
      </c>
      <c r="DY24" s="0" t="s">
        <v>891</v>
      </c>
      <c r="DZ24" s="0" t="s">
        <v>892</v>
      </c>
      <c r="EA24" s="0" t="s">
        <v>893</v>
      </c>
      <c r="EF24" s="0" t="s">
        <v>48</v>
      </c>
      <c r="EG24" s="0" t="s">
        <v>821</v>
      </c>
      <c r="EI24" s="0" t="s">
        <v>815</v>
      </c>
    </row>
    <row customHeight="1" ht="10.5">
      <c r="DR25" s="0" t="s">
        <v>18</v>
      </c>
      <c r="DW25" s="0">
        <v>26322063</v>
      </c>
      <c r="DX25" s="0" t="s">
        <v>234</v>
      </c>
      <c r="DY25" s="0" t="s">
        <v>236</v>
      </c>
      <c r="DZ25" s="0" t="s">
        <v>189</v>
      </c>
      <c r="EA25" s="0" t="s">
        <v>235</v>
      </c>
      <c r="EF25" s="0" t="s">
        <v>48</v>
      </c>
      <c r="EG25" s="0" t="s">
        <v>821</v>
      </c>
      <c r="EI25" s="0" t="s">
        <v>815</v>
      </c>
    </row>
    <row customHeight="1" ht="10.5">
      <c r="DR26" s="0" t="s">
        <v>18</v>
      </c>
      <c r="DW26" s="0">
        <v>26319944</v>
      </c>
      <c r="DX26" s="0" t="s">
        <v>894</v>
      </c>
      <c r="DY26" s="0" t="s">
        <v>895</v>
      </c>
      <c r="DZ26" s="0" t="s">
        <v>896</v>
      </c>
      <c r="EA26" s="0" t="s">
        <v>897</v>
      </c>
      <c r="EF26" s="0" t="s">
        <v>48</v>
      </c>
      <c r="EG26" s="0" t="s">
        <v>821</v>
      </c>
      <c r="EI26" s="0" t="s">
        <v>815</v>
      </c>
    </row>
    <row customHeight="1" ht="10.5">
      <c r="DR27" s="0" t="s">
        <v>18</v>
      </c>
      <c r="DW27" s="0">
        <v>30438947</v>
      </c>
      <c r="DX27" s="0" t="s">
        <v>898</v>
      </c>
      <c r="DY27" s="0" t="s">
        <v>895</v>
      </c>
      <c r="DZ27" s="0" t="s">
        <v>899</v>
      </c>
      <c r="EA27" s="0" t="s">
        <v>897</v>
      </c>
      <c r="EB27" s="469">
        <v>42370</v>
      </c>
      <c r="EF27" s="0" t="s">
        <v>48</v>
      </c>
      <c r="EG27" s="0" t="s">
        <v>821</v>
      </c>
      <c r="EI27" s="0" t="s">
        <v>815</v>
      </c>
    </row>
    <row customHeight="1" ht="10.5">
      <c r="DR28" s="0" t="s">
        <v>18</v>
      </c>
      <c r="DW28" s="0">
        <v>26617350</v>
      </c>
      <c r="DX28" s="0" t="s">
        <v>900</v>
      </c>
      <c r="DY28" s="0" t="s">
        <v>901</v>
      </c>
      <c r="DZ28" s="0" t="s">
        <v>902</v>
      </c>
      <c r="EA28" s="0" t="s">
        <v>903</v>
      </c>
      <c r="EB28" s="469">
        <v>40260</v>
      </c>
      <c r="EF28" s="0" t="s">
        <v>750</v>
      </c>
      <c r="EG28" s="0" t="s">
        <v>904</v>
      </c>
      <c r="EI28" s="0" t="s">
        <v>815</v>
      </c>
    </row>
    <row customHeight="1" ht="10.5">
      <c r="DR29" s="0" t="s">
        <v>18</v>
      </c>
      <c r="DW29" s="0">
        <v>26617350</v>
      </c>
      <c r="DX29" s="0" t="s">
        <v>900</v>
      </c>
      <c r="DY29" s="0" t="s">
        <v>901</v>
      </c>
      <c r="DZ29" s="0" t="s">
        <v>902</v>
      </c>
      <c r="EA29" s="0" t="s">
        <v>903</v>
      </c>
      <c r="EB29" s="469">
        <v>40260</v>
      </c>
      <c r="EF29" s="0" t="s">
        <v>742</v>
      </c>
      <c r="EG29" s="0" t="s">
        <v>882</v>
      </c>
      <c r="EI29" s="0" t="s">
        <v>815</v>
      </c>
    </row>
    <row customHeight="1" ht="10.5">
      <c r="DR30" s="0" t="s">
        <v>18</v>
      </c>
      <c r="DW30" s="0">
        <v>28057064</v>
      </c>
      <c r="DX30" s="0" t="s">
        <v>905</v>
      </c>
      <c r="DY30" s="0" t="s">
        <v>906</v>
      </c>
      <c r="DZ30" s="0" t="s">
        <v>907</v>
      </c>
      <c r="EA30" s="0" t="s">
        <v>908</v>
      </c>
      <c r="EF30" s="0" t="s">
        <v>48</v>
      </c>
      <c r="EG30" s="0" t="s">
        <v>821</v>
      </c>
      <c r="EI30" s="0" t="s">
        <v>815</v>
      </c>
    </row>
    <row customHeight="1" ht="10.5">
      <c r="DR31" s="0" t="s">
        <v>18</v>
      </c>
      <c r="DW31" s="0">
        <v>31205742</v>
      </c>
      <c r="DX31" s="0" t="s">
        <v>909</v>
      </c>
      <c r="DY31" s="0" t="s">
        <v>910</v>
      </c>
      <c r="DZ31" s="0" t="s">
        <v>911</v>
      </c>
      <c r="EA31" s="0" t="s">
        <v>912</v>
      </c>
      <c r="EF31" s="0" t="s">
        <v>760</v>
      </c>
      <c r="EG31" s="0" t="s">
        <v>913</v>
      </c>
      <c r="EI31" s="0" t="s">
        <v>815</v>
      </c>
    </row>
    <row customHeight="1" ht="10.5">
      <c r="DR32" s="0" t="s">
        <v>18</v>
      </c>
      <c r="DW32" s="0">
        <v>26448586</v>
      </c>
      <c r="DX32" s="0" t="s">
        <v>914</v>
      </c>
      <c r="DY32" s="0" t="s">
        <v>915</v>
      </c>
      <c r="DZ32" s="0" t="s">
        <v>916</v>
      </c>
      <c r="EA32" s="0" t="s">
        <v>917</v>
      </c>
      <c r="EF32" s="0" t="s">
        <v>749</v>
      </c>
      <c r="EG32" s="0" t="s">
        <v>826</v>
      </c>
      <c r="EI32" s="0" t="s">
        <v>815</v>
      </c>
    </row>
    <row customHeight="1" ht="10.5">
      <c r="DR33" s="0" t="s">
        <v>18</v>
      </c>
      <c r="DW33" s="0">
        <v>26814742</v>
      </c>
      <c r="DX33" s="0" t="s">
        <v>918</v>
      </c>
      <c r="DY33" s="0" t="s">
        <v>919</v>
      </c>
      <c r="DZ33" s="0" t="s">
        <v>920</v>
      </c>
      <c r="EA33" s="0" t="s">
        <v>921</v>
      </c>
      <c r="EF33" s="0" t="s">
        <v>749</v>
      </c>
      <c r="EG33" s="0" t="s">
        <v>826</v>
      </c>
      <c r="EI33" s="0" t="s">
        <v>815</v>
      </c>
    </row>
    <row customHeight="1" ht="10.5">
      <c r="DR34" s="0" t="s">
        <v>18</v>
      </c>
      <c r="DW34" s="0">
        <v>26409948</v>
      </c>
      <c r="DX34" s="0" t="s">
        <v>33</v>
      </c>
      <c r="DY34" s="0" t="s">
        <v>36</v>
      </c>
      <c r="DZ34" s="0" t="s">
        <v>39</v>
      </c>
      <c r="EA34" s="0" t="s">
        <v>42</v>
      </c>
      <c r="EF34" s="0" t="s">
        <v>48</v>
      </c>
      <c r="EG34" s="0" t="s">
        <v>821</v>
      </c>
      <c r="EI34" s="0" t="s">
        <v>815</v>
      </c>
    </row>
    <row customHeight="1" ht="10.5">
      <c r="DR35" s="0" t="s">
        <v>18</v>
      </c>
      <c r="DW35" s="0">
        <v>31424139</v>
      </c>
      <c r="DX35" s="0" t="s">
        <v>922</v>
      </c>
      <c r="DY35" s="0" t="s">
        <v>923</v>
      </c>
      <c r="DZ35" s="0" t="s">
        <v>924</v>
      </c>
      <c r="EA35" s="0" t="s">
        <v>925</v>
      </c>
      <c r="EF35" s="0" t="s">
        <v>749</v>
      </c>
      <c r="EG35" s="0" t="s">
        <v>826</v>
      </c>
      <c r="EI35" s="0" t="s">
        <v>815</v>
      </c>
    </row>
    <row customHeight="1" ht="10.5">
      <c r="DR36" s="0" t="s">
        <v>18</v>
      </c>
      <c r="DW36" s="0">
        <v>31310803</v>
      </c>
      <c r="DX36" s="0" t="s">
        <v>926</v>
      </c>
      <c r="DY36" s="0" t="s">
        <v>927</v>
      </c>
      <c r="DZ36" s="0" t="s">
        <v>928</v>
      </c>
      <c r="EA36" s="0" t="s">
        <v>929</v>
      </c>
      <c r="EB36" s="469">
        <v>43556</v>
      </c>
      <c r="EF36" s="0" t="s">
        <v>48</v>
      </c>
      <c r="EG36" s="0" t="s">
        <v>821</v>
      </c>
      <c r="EI36" s="0" t="s">
        <v>815</v>
      </c>
    </row>
    <row customHeight="1" ht="10.5">
      <c r="DR37" s="0" t="s">
        <v>18</v>
      </c>
      <c r="DW37" s="0">
        <v>28057272</v>
      </c>
      <c r="DX37" s="0" t="s">
        <v>930</v>
      </c>
      <c r="DY37" s="0" t="s">
        <v>931</v>
      </c>
      <c r="DZ37" s="0" t="s">
        <v>932</v>
      </c>
      <c r="EA37" s="0" t="s">
        <v>933</v>
      </c>
      <c r="EF37" s="0" t="s">
        <v>48</v>
      </c>
      <c r="EG37" s="0" t="s">
        <v>821</v>
      </c>
      <c r="EI37" s="0" t="s">
        <v>815</v>
      </c>
    </row>
    <row customHeight="1" ht="10.5">
      <c r="DR38" s="0" t="s">
        <v>18</v>
      </c>
      <c r="DW38" s="0">
        <v>26500047</v>
      </c>
      <c r="DX38" s="0" t="s">
        <v>934</v>
      </c>
      <c r="DY38" s="0" t="s">
        <v>935</v>
      </c>
      <c r="DZ38" s="0" t="s">
        <v>189</v>
      </c>
      <c r="EA38" s="0" t="s">
        <v>936</v>
      </c>
      <c r="EB38" s="469">
        <v>37244</v>
      </c>
      <c r="EF38" s="0" t="s">
        <v>749</v>
      </c>
      <c r="EG38" s="0" t="s">
        <v>826</v>
      </c>
      <c r="EI38" s="0" t="s">
        <v>815</v>
      </c>
    </row>
    <row customHeight="1" ht="10.5">
      <c r="DR39" s="0" t="s">
        <v>18</v>
      </c>
      <c r="DW39" s="0">
        <v>26805927</v>
      </c>
      <c r="DX39" s="0" t="s">
        <v>937</v>
      </c>
      <c r="DY39" s="0" t="s">
        <v>938</v>
      </c>
      <c r="DZ39" s="0" t="s">
        <v>939</v>
      </c>
      <c r="EA39" s="0" t="s">
        <v>940</v>
      </c>
      <c r="EF39" s="0" t="s">
        <v>748</v>
      </c>
      <c r="EG39" s="0" t="s">
        <v>867</v>
      </c>
      <c r="EI39" s="0" t="s">
        <v>815</v>
      </c>
    </row>
    <row customHeight="1" ht="10.5">
      <c r="DR40" s="0" t="s">
        <v>18</v>
      </c>
      <c r="DW40" s="0">
        <v>26569253</v>
      </c>
      <c r="DX40" s="0" t="s">
        <v>941</v>
      </c>
      <c r="DY40" s="0" t="s">
        <v>942</v>
      </c>
      <c r="DZ40" s="0" t="s">
        <v>911</v>
      </c>
      <c r="EA40" s="0" t="s">
        <v>943</v>
      </c>
      <c r="EB40" s="469">
        <v>40465</v>
      </c>
      <c r="EC40" s="469">
        <v>44963</v>
      </c>
      <c r="EF40" s="0" t="s">
        <v>749</v>
      </c>
      <c r="EG40" s="0" t="s">
        <v>826</v>
      </c>
      <c r="EI40" s="0" t="s">
        <v>815</v>
      </c>
    </row>
    <row customHeight="1" ht="10.5">
      <c r="DR41" s="0" t="s">
        <v>18</v>
      </c>
      <c r="DW41" s="0">
        <v>28873434</v>
      </c>
      <c r="DX41" s="0" t="s">
        <v>944</v>
      </c>
      <c r="DY41" s="0" t="s">
        <v>945</v>
      </c>
      <c r="DZ41" s="0" t="s">
        <v>946</v>
      </c>
      <c r="EA41" s="0" t="s">
        <v>947</v>
      </c>
      <c r="EF41" s="0" t="s">
        <v>48</v>
      </c>
      <c r="EG41" s="0" t="s">
        <v>821</v>
      </c>
      <c r="EI41" s="0" t="s">
        <v>815</v>
      </c>
    </row>
    <row customHeight="1" ht="10.5">
      <c r="DR42" s="0" t="s">
        <v>18</v>
      </c>
      <c r="DW42" s="0">
        <v>30857350</v>
      </c>
      <c r="DX42" s="0" t="s">
        <v>948</v>
      </c>
      <c r="DY42" s="0" t="s">
        <v>949</v>
      </c>
      <c r="DZ42" s="0" t="s">
        <v>928</v>
      </c>
      <c r="EA42" s="0" t="s">
        <v>950</v>
      </c>
      <c r="EF42" s="0" t="s">
        <v>48</v>
      </c>
      <c r="EG42" s="0" t="s">
        <v>821</v>
      </c>
      <c r="EI42" s="0" t="s">
        <v>815</v>
      </c>
    </row>
    <row customHeight="1" ht="10.5">
      <c r="DR43" s="0" t="s">
        <v>18</v>
      </c>
      <c r="DW43" s="0">
        <v>26322066</v>
      </c>
      <c r="DX43" s="0" t="s">
        <v>951</v>
      </c>
      <c r="DY43" s="0" t="s">
        <v>952</v>
      </c>
      <c r="DZ43" s="0" t="s">
        <v>892</v>
      </c>
      <c r="EA43" s="0" t="s">
        <v>953</v>
      </c>
      <c r="EF43" s="0" t="s">
        <v>48</v>
      </c>
      <c r="EG43" s="0" t="s">
        <v>821</v>
      </c>
      <c r="EI43" s="0" t="s">
        <v>815</v>
      </c>
    </row>
    <row customHeight="1" ht="10.5">
      <c r="DR44" s="0" t="s">
        <v>18</v>
      </c>
      <c r="DW44" s="0">
        <v>26322062</v>
      </c>
      <c r="DX44" s="0" t="s">
        <v>954</v>
      </c>
      <c r="DY44" s="0" t="s">
        <v>955</v>
      </c>
      <c r="DZ44" s="0" t="s">
        <v>956</v>
      </c>
      <c r="EA44" s="0" t="s">
        <v>957</v>
      </c>
      <c r="EF44" s="0" t="s">
        <v>48</v>
      </c>
      <c r="EG44" s="0" t="s">
        <v>821</v>
      </c>
      <c r="EI44" s="0" t="s">
        <v>815</v>
      </c>
    </row>
    <row customHeight="1" ht="10.5">
      <c r="DR45" s="0" t="s">
        <v>18</v>
      </c>
      <c r="DW45" s="0">
        <v>26382849</v>
      </c>
      <c r="DX45" s="0" t="s">
        <v>958</v>
      </c>
      <c r="DY45" s="0" t="s">
        <v>959</v>
      </c>
      <c r="DZ45" s="0" t="s">
        <v>873</v>
      </c>
      <c r="EA45" s="0" t="s">
        <v>960</v>
      </c>
      <c r="EC45" s="469">
        <v>45250</v>
      </c>
      <c r="EF45" s="0" t="s">
        <v>747</v>
      </c>
      <c r="EG45" s="0" t="s">
        <v>814</v>
      </c>
      <c r="EI45" s="0" t="s">
        <v>815</v>
      </c>
    </row>
    <row customHeight="1" ht="10.5">
      <c r="DR46" s="0" t="s">
        <v>18</v>
      </c>
      <c r="DW46" s="0">
        <v>26504769</v>
      </c>
      <c r="DX46" s="0" t="s">
        <v>961</v>
      </c>
      <c r="DY46" s="0" t="s">
        <v>962</v>
      </c>
      <c r="DZ46" s="0" t="s">
        <v>963</v>
      </c>
      <c r="EA46" s="0" t="s">
        <v>964</v>
      </c>
      <c r="EF46" s="0" t="s">
        <v>742</v>
      </c>
      <c r="EG46" s="0" t="s">
        <v>882</v>
      </c>
      <c r="EI46" s="0" t="s">
        <v>815</v>
      </c>
    </row>
    <row customHeight="1" ht="10.5">
      <c r="DR47" s="0" t="s">
        <v>18</v>
      </c>
      <c r="DW47" s="0">
        <v>26322051</v>
      </c>
      <c r="DX47" s="0" t="s">
        <v>965</v>
      </c>
      <c r="DY47" s="0" t="s">
        <v>966</v>
      </c>
      <c r="DZ47" s="0" t="s">
        <v>967</v>
      </c>
      <c r="EA47" s="0" t="s">
        <v>968</v>
      </c>
      <c r="EF47" s="0" t="s">
        <v>48</v>
      </c>
      <c r="EG47" s="0" t="s">
        <v>821</v>
      </c>
      <c r="EI47" s="0" t="s">
        <v>815</v>
      </c>
    </row>
    <row customHeight="1" ht="10.5">
      <c r="DR48" s="0" t="s">
        <v>18</v>
      </c>
      <c r="DW48" s="0">
        <v>26516030</v>
      </c>
      <c r="DX48" s="0" t="s">
        <v>969</v>
      </c>
      <c r="DY48" s="0" t="s">
        <v>970</v>
      </c>
      <c r="DZ48" s="0" t="s">
        <v>851</v>
      </c>
      <c r="EA48" s="0" t="s">
        <v>971</v>
      </c>
      <c r="EF48" s="0" t="s">
        <v>48</v>
      </c>
      <c r="EG48" s="0" t="s">
        <v>821</v>
      </c>
      <c r="EI48" s="0" t="s">
        <v>815</v>
      </c>
    </row>
    <row customHeight="1" ht="10.5">
      <c r="DR49" s="0" t="s">
        <v>18</v>
      </c>
      <c r="DW49" s="0">
        <v>26506301</v>
      </c>
      <c r="DX49" s="0" t="s">
        <v>972</v>
      </c>
      <c r="DY49" s="0" t="s">
        <v>973</v>
      </c>
      <c r="DZ49" s="0" t="s">
        <v>974</v>
      </c>
      <c r="EA49" s="0" t="s">
        <v>975</v>
      </c>
      <c r="EF49" s="0" t="s">
        <v>48</v>
      </c>
      <c r="EG49" s="0" t="s">
        <v>821</v>
      </c>
      <c r="EI49" s="0" t="s">
        <v>815</v>
      </c>
    </row>
    <row customHeight="1" ht="10.5">
      <c r="DR50" s="0" t="s">
        <v>18</v>
      </c>
      <c r="DW50" s="0">
        <v>26808293</v>
      </c>
      <c r="DX50" s="0" t="s">
        <v>976</v>
      </c>
      <c r="DY50" s="0" t="s">
        <v>977</v>
      </c>
      <c r="DZ50" s="0" t="s">
        <v>833</v>
      </c>
      <c r="EA50" s="0" t="s">
        <v>978</v>
      </c>
      <c r="EF50" s="0" t="s">
        <v>760</v>
      </c>
      <c r="EG50" s="0" t="s">
        <v>913</v>
      </c>
      <c r="EI50" s="0" t="s">
        <v>815</v>
      </c>
    </row>
    <row customHeight="1" ht="10.5">
      <c r="DR51" s="0" t="s">
        <v>18</v>
      </c>
      <c r="DW51" s="0">
        <v>30920488</v>
      </c>
      <c r="DX51" s="0" t="s">
        <v>979</v>
      </c>
      <c r="DY51" s="0" t="s">
        <v>980</v>
      </c>
      <c r="DZ51" s="0" t="s">
        <v>981</v>
      </c>
      <c r="EA51" s="0" t="s">
        <v>982</v>
      </c>
      <c r="EF51" s="0" t="s">
        <v>749</v>
      </c>
      <c r="EG51" s="0" t="s">
        <v>826</v>
      </c>
      <c r="EI51" s="0" t="s">
        <v>815</v>
      </c>
    </row>
    <row customHeight="1" ht="10.5">
      <c r="DR52" s="0" t="s">
        <v>18</v>
      </c>
      <c r="DW52" s="0">
        <v>26514988</v>
      </c>
      <c r="DX52" s="0" t="s">
        <v>983</v>
      </c>
      <c r="DY52" s="0" t="s">
        <v>984</v>
      </c>
      <c r="DZ52" s="0" t="s">
        <v>985</v>
      </c>
      <c r="EA52" s="0" t="s">
        <v>986</v>
      </c>
      <c r="EB52" s="469">
        <v>42843</v>
      </c>
      <c r="EF52" s="0" t="s">
        <v>48</v>
      </c>
      <c r="EG52" s="0" t="s">
        <v>821</v>
      </c>
      <c r="EI52" s="0" t="s">
        <v>815</v>
      </c>
    </row>
    <row customHeight="1" ht="10.5">
      <c r="DR53" s="0" t="s">
        <v>18</v>
      </c>
      <c r="DW53" s="0">
        <v>26504793</v>
      </c>
      <c r="DX53" s="0" t="s">
        <v>987</v>
      </c>
      <c r="DY53" s="0" t="s">
        <v>988</v>
      </c>
      <c r="DZ53" s="0" t="s">
        <v>862</v>
      </c>
      <c r="EA53" s="0" t="s">
        <v>989</v>
      </c>
      <c r="EF53" s="0" t="s">
        <v>763</v>
      </c>
      <c r="EG53" s="0" t="s">
        <v>990</v>
      </c>
      <c r="EI53" s="0" t="s">
        <v>815</v>
      </c>
    </row>
    <row customHeight="1" ht="10.5">
      <c r="DR54" s="0" t="s">
        <v>18</v>
      </c>
      <c r="DW54" s="0">
        <v>26504793</v>
      </c>
      <c r="DX54" s="0" t="s">
        <v>987</v>
      </c>
      <c r="DY54" s="0" t="s">
        <v>988</v>
      </c>
      <c r="DZ54" s="0" t="s">
        <v>862</v>
      </c>
      <c r="EA54" s="0" t="s">
        <v>989</v>
      </c>
      <c r="EF54" s="0" t="s">
        <v>742</v>
      </c>
      <c r="EG54" s="0" t="s">
        <v>882</v>
      </c>
      <c r="EI54" s="0" t="s">
        <v>815</v>
      </c>
    </row>
    <row customHeight="1" ht="10.5">
      <c r="DR55" s="0" t="s">
        <v>18</v>
      </c>
      <c r="DW55" s="0">
        <v>26504801</v>
      </c>
      <c r="DX55" s="0" t="s">
        <v>991</v>
      </c>
      <c r="DY55" s="0" t="s">
        <v>992</v>
      </c>
      <c r="DZ55" s="0" t="s">
        <v>862</v>
      </c>
      <c r="EA55" s="0" t="s">
        <v>993</v>
      </c>
      <c r="EF55" s="0" t="s">
        <v>48</v>
      </c>
      <c r="EG55" s="0" t="s">
        <v>821</v>
      </c>
      <c r="EI55" s="0" t="s">
        <v>815</v>
      </c>
    </row>
    <row customHeight="1" ht="10.5">
      <c r="DR56" s="0" t="s">
        <v>18</v>
      </c>
      <c r="DW56" s="0">
        <v>26505895</v>
      </c>
      <c r="DX56" s="0" t="s">
        <v>994</v>
      </c>
      <c r="DY56" s="0" t="s">
        <v>995</v>
      </c>
      <c r="DZ56" s="0" t="s">
        <v>996</v>
      </c>
      <c r="EA56" s="0" t="s">
        <v>997</v>
      </c>
      <c r="EF56" s="0" t="s">
        <v>48</v>
      </c>
      <c r="EG56" s="0" t="s">
        <v>821</v>
      </c>
      <c r="EI56" s="0" t="s">
        <v>815</v>
      </c>
    </row>
    <row customHeight="1" ht="10.5">
      <c r="DR57" s="0" t="s">
        <v>18</v>
      </c>
      <c r="DW57" s="0">
        <v>26801781</v>
      </c>
      <c r="DX57" s="0" t="s">
        <v>998</v>
      </c>
      <c r="DY57" s="0" t="s">
        <v>999</v>
      </c>
      <c r="DZ57" s="0" t="s">
        <v>924</v>
      </c>
      <c r="EA57" s="0" t="s">
        <v>1000</v>
      </c>
      <c r="EB57" s="469">
        <v>34310</v>
      </c>
      <c r="EF57" s="0" t="s">
        <v>747</v>
      </c>
      <c r="EG57" s="0" t="s">
        <v>814</v>
      </c>
      <c r="EI57" s="0" t="s">
        <v>815</v>
      </c>
    </row>
    <row customHeight="1" ht="10.5">
      <c r="DR58" s="0" t="s">
        <v>18</v>
      </c>
      <c r="DW58" s="0">
        <v>26322069</v>
      </c>
      <c r="DX58" s="0" t="s">
        <v>1001</v>
      </c>
      <c r="DY58" s="0" t="s">
        <v>1002</v>
      </c>
      <c r="DZ58" s="0" t="s">
        <v>924</v>
      </c>
      <c r="EA58" s="0" t="s">
        <v>1003</v>
      </c>
      <c r="EB58" s="469">
        <v>43010</v>
      </c>
      <c r="EF58" s="0" t="s">
        <v>48</v>
      </c>
      <c r="EG58" s="0" t="s">
        <v>821</v>
      </c>
      <c r="EI58" s="0" t="s">
        <v>815</v>
      </c>
    </row>
    <row customHeight="1" ht="10.5">
      <c r="DR59" s="0" t="s">
        <v>18</v>
      </c>
      <c r="DW59" s="0">
        <v>26322071</v>
      </c>
      <c r="DX59" s="0" t="s">
        <v>1004</v>
      </c>
      <c r="DY59" s="0" t="s">
        <v>1005</v>
      </c>
      <c r="DZ59" s="0" t="s">
        <v>1006</v>
      </c>
      <c r="EA59" s="0" t="s">
        <v>1007</v>
      </c>
      <c r="EF59" s="0" t="s">
        <v>48</v>
      </c>
      <c r="EG59" s="0" t="s">
        <v>821</v>
      </c>
      <c r="EI59" s="0" t="s">
        <v>815</v>
      </c>
    </row>
    <row customHeight="1" ht="10.5">
      <c r="DR60" s="0" t="s">
        <v>18</v>
      </c>
      <c r="DW60" s="0">
        <v>26551152</v>
      </c>
      <c r="DX60" s="0" t="s">
        <v>1008</v>
      </c>
      <c r="DY60" s="0" t="s">
        <v>1009</v>
      </c>
      <c r="DZ60" s="0" t="s">
        <v>1010</v>
      </c>
      <c r="EA60" s="0" t="s">
        <v>1011</v>
      </c>
      <c r="EC60" s="469">
        <v>45079</v>
      </c>
      <c r="EF60" s="0" t="s">
        <v>48</v>
      </c>
      <c r="EG60" s="0" t="s">
        <v>821</v>
      </c>
      <c r="EI60" s="0" t="s">
        <v>815</v>
      </c>
    </row>
    <row customHeight="1" ht="10.5">
      <c r="DR61" s="0" t="s">
        <v>18</v>
      </c>
      <c r="DW61" s="0">
        <v>26409926</v>
      </c>
      <c r="DX61" s="0" t="s">
        <v>1012</v>
      </c>
      <c r="DY61" s="0" t="s">
        <v>1013</v>
      </c>
      <c r="DZ61" s="0" t="s">
        <v>816</v>
      </c>
      <c r="EA61" s="0" t="s">
        <v>1014</v>
      </c>
      <c r="EF61" s="0" t="s">
        <v>48</v>
      </c>
      <c r="EG61" s="0" t="s">
        <v>821</v>
      </c>
      <c r="EI61" s="0" t="s">
        <v>815</v>
      </c>
    </row>
    <row customHeight="1" ht="10.5">
      <c r="DR62" s="0" t="s">
        <v>18</v>
      </c>
      <c r="DW62" s="0">
        <v>26322159</v>
      </c>
      <c r="DX62" s="0" t="s">
        <v>1015</v>
      </c>
      <c r="DY62" s="0" t="s">
        <v>995</v>
      </c>
      <c r="DZ62" s="0" t="s">
        <v>1016</v>
      </c>
      <c r="EA62" s="0" t="s">
        <v>997</v>
      </c>
      <c r="EF62" s="0" t="s">
        <v>48</v>
      </c>
      <c r="EG62" s="0" t="s">
        <v>821</v>
      </c>
      <c r="EI62" s="0" t="s">
        <v>815</v>
      </c>
    </row>
    <row customHeight="1" ht="10.5">
      <c r="DR63" s="0" t="s">
        <v>18</v>
      </c>
      <c r="DW63" s="0">
        <v>26322074</v>
      </c>
      <c r="DX63" s="0" t="s">
        <v>1017</v>
      </c>
      <c r="DY63" s="0" t="s">
        <v>1018</v>
      </c>
      <c r="DZ63" s="0" t="s">
        <v>1010</v>
      </c>
      <c r="EA63" s="0" t="s">
        <v>1019</v>
      </c>
      <c r="EC63" s="469">
        <v>44963</v>
      </c>
      <c r="EF63" s="0" t="s">
        <v>48</v>
      </c>
      <c r="EG63" s="0" t="s">
        <v>821</v>
      </c>
      <c r="EI63" s="0" t="s">
        <v>815</v>
      </c>
    </row>
    <row customHeight="1" ht="10.5">
      <c r="DR64" s="0" t="s">
        <v>18</v>
      </c>
      <c r="DW64" s="0">
        <v>26324389</v>
      </c>
      <c r="DX64" s="0" t="s">
        <v>1020</v>
      </c>
      <c r="DY64" s="0" t="s">
        <v>1021</v>
      </c>
      <c r="DZ64" s="0" t="s">
        <v>833</v>
      </c>
      <c r="EA64" s="0" t="s">
        <v>1022</v>
      </c>
      <c r="EF64" s="0" t="s">
        <v>748</v>
      </c>
      <c r="EG64" s="0" t="s">
        <v>867</v>
      </c>
      <c r="EI64" s="0" t="s">
        <v>815</v>
      </c>
    </row>
    <row customHeight="1" ht="10.5">
      <c r="DR65" s="0" t="s">
        <v>18</v>
      </c>
      <c r="DW65" s="0">
        <v>26409950</v>
      </c>
      <c r="DX65" s="0" t="s">
        <v>1023</v>
      </c>
      <c r="DY65" s="0" t="s">
        <v>1024</v>
      </c>
      <c r="DZ65" s="0" t="s">
        <v>907</v>
      </c>
      <c r="EA65" s="0" t="s">
        <v>1025</v>
      </c>
      <c r="EF65" s="0" t="s">
        <v>746</v>
      </c>
      <c r="EG65" s="0" t="s">
        <v>835</v>
      </c>
      <c r="EI65" s="0" t="s">
        <v>815</v>
      </c>
    </row>
    <row customHeight="1" ht="10.5">
      <c r="DR66" s="0" t="s">
        <v>18</v>
      </c>
      <c r="DW66" s="0">
        <v>26409950</v>
      </c>
      <c r="DX66" s="0" t="s">
        <v>1023</v>
      </c>
      <c r="DY66" s="0" t="s">
        <v>1024</v>
      </c>
      <c r="DZ66" s="0" t="s">
        <v>907</v>
      </c>
      <c r="EA66" s="0" t="s">
        <v>1025</v>
      </c>
      <c r="EF66" s="0" t="s">
        <v>747</v>
      </c>
      <c r="EG66" s="0" t="s">
        <v>814</v>
      </c>
      <c r="EI66" s="0" t="s">
        <v>815</v>
      </c>
    </row>
    <row customHeight="1" ht="10.5">
      <c r="DR67" s="0" t="s">
        <v>18</v>
      </c>
      <c r="DW67" s="0">
        <v>31449168</v>
      </c>
      <c r="DX67" s="0" t="s">
        <v>1026</v>
      </c>
      <c r="DY67" s="0" t="s">
        <v>1027</v>
      </c>
      <c r="DZ67" s="0" t="s">
        <v>862</v>
      </c>
      <c r="EA67" s="0" t="s">
        <v>1028</v>
      </c>
      <c r="EB67" s="469">
        <v>44132</v>
      </c>
      <c r="EF67" s="0" t="s">
        <v>48</v>
      </c>
      <c r="EG67" s="0" t="s">
        <v>821</v>
      </c>
      <c r="EI67" s="0" t="s">
        <v>815</v>
      </c>
    </row>
    <row customHeight="1" ht="10.5">
      <c r="DR68" s="0" t="s">
        <v>18</v>
      </c>
      <c r="DW68" s="0">
        <v>26801575</v>
      </c>
      <c r="DX68" s="0" t="s">
        <v>1029</v>
      </c>
      <c r="DY68" s="0" t="s">
        <v>1030</v>
      </c>
      <c r="DZ68" s="0" t="s">
        <v>1031</v>
      </c>
      <c r="EA68" s="0" t="s">
        <v>1032</v>
      </c>
      <c r="EB68" s="469">
        <v>39335</v>
      </c>
      <c r="EF68" s="0" t="s">
        <v>749</v>
      </c>
      <c r="EG68" s="0" t="s">
        <v>826</v>
      </c>
      <c r="EI68" s="0" t="s">
        <v>815</v>
      </c>
    </row>
    <row customHeight="1" ht="10.5">
      <c r="DR69" s="0" t="s">
        <v>18</v>
      </c>
      <c r="DW69" s="0">
        <v>26766814</v>
      </c>
      <c r="DX69" s="0" t="s">
        <v>1033</v>
      </c>
      <c r="DY69" s="0" t="s">
        <v>1034</v>
      </c>
      <c r="DZ69" s="0" t="s">
        <v>1035</v>
      </c>
      <c r="EA69" s="0" t="s">
        <v>1036</v>
      </c>
      <c r="EF69" s="0" t="s">
        <v>749</v>
      </c>
      <c r="EG69" s="0" t="s">
        <v>826</v>
      </c>
      <c r="EI69" s="0" t="s">
        <v>815</v>
      </c>
    </row>
    <row customHeight="1" ht="10.5">
      <c r="DR70" s="0" t="s">
        <v>18</v>
      </c>
      <c r="DW70" s="0">
        <v>31522189</v>
      </c>
      <c r="DX70" s="0" t="s">
        <v>1037</v>
      </c>
      <c r="DY70" s="0" t="s">
        <v>1038</v>
      </c>
      <c r="DZ70" s="0" t="s">
        <v>862</v>
      </c>
      <c r="EA70" s="0" t="s">
        <v>1039</v>
      </c>
      <c r="EF70" s="0" t="s">
        <v>48</v>
      </c>
      <c r="EG70" s="0" t="s">
        <v>821</v>
      </c>
      <c r="EI70" s="0" t="s">
        <v>815</v>
      </c>
    </row>
    <row customHeight="1" ht="10.5">
      <c r="DR71" s="0" t="s">
        <v>18</v>
      </c>
      <c r="DW71" s="0">
        <v>31458211</v>
      </c>
      <c r="DX71" s="0" t="s">
        <v>1040</v>
      </c>
      <c r="DY71" s="0" t="s">
        <v>1041</v>
      </c>
      <c r="DZ71" s="0" t="s">
        <v>928</v>
      </c>
      <c r="EA71" s="0" t="s">
        <v>1042</v>
      </c>
      <c r="EB71" s="469">
        <v>44193</v>
      </c>
      <c r="EF71" s="0" t="s">
        <v>48</v>
      </c>
      <c r="EG71" s="0" t="s">
        <v>821</v>
      </c>
      <c r="EI71" s="0" t="s">
        <v>815</v>
      </c>
    </row>
    <row customHeight="1" ht="10.5">
      <c r="DR72" s="0" t="s">
        <v>18</v>
      </c>
      <c r="DW72" s="0">
        <v>26613700</v>
      </c>
      <c r="DX72" s="0" t="s">
        <v>1043</v>
      </c>
      <c r="DY72" s="0" t="s">
        <v>1044</v>
      </c>
      <c r="DZ72" s="0" t="s">
        <v>1045</v>
      </c>
      <c r="EA72" s="0" t="s">
        <v>1046</v>
      </c>
      <c r="EF72" s="0" t="s">
        <v>749</v>
      </c>
      <c r="EG72" s="0" t="s">
        <v>826</v>
      </c>
      <c r="EI72" s="0" t="s">
        <v>815</v>
      </c>
    </row>
    <row customHeight="1" ht="10.5">
      <c r="DR73" s="0" t="s">
        <v>18</v>
      </c>
      <c r="DW73" s="0">
        <v>26527116</v>
      </c>
      <c r="DX73" s="0" t="s">
        <v>1047</v>
      </c>
      <c r="DY73" s="0" t="s">
        <v>1048</v>
      </c>
      <c r="DZ73" s="0" t="s">
        <v>924</v>
      </c>
      <c r="EA73" s="0" t="s">
        <v>1049</v>
      </c>
      <c r="EF73" s="0" t="s">
        <v>749</v>
      </c>
      <c r="EG73" s="0" t="s">
        <v>826</v>
      </c>
      <c r="EI73" s="0" t="s">
        <v>815</v>
      </c>
    </row>
    <row customHeight="1" ht="10.5">
      <c r="DR74" s="0" t="s">
        <v>18</v>
      </c>
      <c r="DW74" s="0">
        <v>27568678</v>
      </c>
      <c r="DX74" s="0" t="s">
        <v>1050</v>
      </c>
      <c r="DY74" s="0" t="s">
        <v>1051</v>
      </c>
      <c r="DZ74" s="0" t="s">
        <v>1052</v>
      </c>
      <c r="EA74" s="0" t="s">
        <v>1053</v>
      </c>
      <c r="EF74" s="0" t="s">
        <v>48</v>
      </c>
      <c r="EG74" s="0" t="s">
        <v>821</v>
      </c>
      <c r="EI74" s="0" t="s">
        <v>815</v>
      </c>
    </row>
    <row customHeight="1" ht="10.5">
      <c r="DR75" s="0" t="s">
        <v>18</v>
      </c>
      <c r="DW75" s="0">
        <v>26503034</v>
      </c>
      <c r="DX75" s="0" t="s">
        <v>1054</v>
      </c>
      <c r="DY75" s="0" t="s">
        <v>1055</v>
      </c>
      <c r="DZ75" s="0" t="s">
        <v>846</v>
      </c>
      <c r="EA75" s="0" t="s">
        <v>1056</v>
      </c>
      <c r="EF75" s="0" t="s">
        <v>746</v>
      </c>
      <c r="EG75" s="0" t="s">
        <v>835</v>
      </c>
      <c r="EI75" s="0" t="s">
        <v>815</v>
      </c>
    </row>
    <row customHeight="1" ht="10.5">
      <c r="DR76" s="0" t="s">
        <v>18</v>
      </c>
      <c r="DW76" s="0">
        <v>26409958</v>
      </c>
      <c r="DX76" s="0" t="s">
        <v>1057</v>
      </c>
      <c r="DY76" s="0" t="s">
        <v>1058</v>
      </c>
      <c r="DZ76" s="0" t="s">
        <v>907</v>
      </c>
      <c r="EA76" s="0" t="s">
        <v>1059</v>
      </c>
      <c r="EF76" s="0" t="s">
        <v>746</v>
      </c>
      <c r="EG76" s="0" t="s">
        <v>835</v>
      </c>
      <c r="EI76" s="0" t="s">
        <v>815</v>
      </c>
    </row>
    <row customHeight="1" ht="10.5">
      <c r="DR77" s="0" t="s">
        <v>18</v>
      </c>
      <c r="DW77" s="0">
        <v>30911713</v>
      </c>
      <c r="DX77" s="0" t="s">
        <v>1060</v>
      </c>
      <c r="DY77" s="0" t="s">
        <v>980</v>
      </c>
      <c r="DZ77" s="0" t="s">
        <v>1031</v>
      </c>
      <c r="EA77" s="0" t="s">
        <v>982</v>
      </c>
      <c r="EB77" s="469">
        <v>42795</v>
      </c>
      <c r="EF77" s="0" t="s">
        <v>749</v>
      </c>
      <c r="EG77" s="0" t="s">
        <v>826</v>
      </c>
      <c r="EI77" s="0" t="s">
        <v>815</v>
      </c>
    </row>
    <row customHeight="1" ht="10.5">
      <c r="DR78" s="0" t="s">
        <v>18</v>
      </c>
      <c r="DW78" s="0">
        <v>26808280</v>
      </c>
      <c r="DX78" s="0" t="s">
        <v>1061</v>
      </c>
      <c r="DY78" s="0" t="s">
        <v>1062</v>
      </c>
      <c r="DZ78" s="0" t="s">
        <v>924</v>
      </c>
      <c r="EA78" s="0" t="s">
        <v>1063</v>
      </c>
      <c r="EF78" s="0" t="s">
        <v>48</v>
      </c>
      <c r="EG78" s="0" t="s">
        <v>821</v>
      </c>
      <c r="EI78" s="0" t="s">
        <v>815</v>
      </c>
    </row>
    <row customHeight="1" ht="10.5">
      <c r="DR79" s="0" t="s">
        <v>18</v>
      </c>
      <c r="DW79" s="0">
        <v>26803061</v>
      </c>
      <c r="DX79" s="0" t="s">
        <v>1064</v>
      </c>
      <c r="DY79" s="0" t="s">
        <v>1065</v>
      </c>
      <c r="DZ79" s="0" t="s">
        <v>892</v>
      </c>
      <c r="EA79" s="0" t="s">
        <v>1066</v>
      </c>
      <c r="EF79" s="0" t="s">
        <v>48</v>
      </c>
      <c r="EG79" s="0" t="s">
        <v>821</v>
      </c>
      <c r="EI79" s="0" t="s">
        <v>815</v>
      </c>
    </row>
    <row customHeight="1" ht="10.5">
      <c r="DR80" s="0" t="s">
        <v>18</v>
      </c>
      <c r="DW80" s="0">
        <v>31618392</v>
      </c>
      <c r="DX80" s="0" t="s">
        <v>1067</v>
      </c>
      <c r="DY80" s="0" t="s">
        <v>1068</v>
      </c>
      <c r="DZ80" s="0" t="s">
        <v>1069</v>
      </c>
      <c r="EA80" s="0" t="s">
        <v>1070</v>
      </c>
      <c r="EB80" s="469">
        <v>44826</v>
      </c>
      <c r="EF80" s="0" t="s">
        <v>749</v>
      </c>
      <c r="EG80" s="0" t="s">
        <v>826</v>
      </c>
      <c r="EI80" s="0" t="s">
        <v>815</v>
      </c>
    </row>
    <row customHeight="1" ht="10.5">
      <c r="DR81" s="0" t="s">
        <v>18</v>
      </c>
      <c r="DW81" s="0">
        <v>26804488</v>
      </c>
      <c r="DX81" s="0" t="s">
        <v>1071</v>
      </c>
      <c r="DY81" s="0" t="s">
        <v>1072</v>
      </c>
      <c r="DZ81" s="0" t="s">
        <v>842</v>
      </c>
      <c r="EA81" s="0" t="s">
        <v>1073</v>
      </c>
      <c r="EF81" s="0" t="s">
        <v>749</v>
      </c>
      <c r="EG81" s="0" t="s">
        <v>826</v>
      </c>
      <c r="EI81" s="0" t="s">
        <v>815</v>
      </c>
    </row>
    <row customHeight="1" ht="10.5">
      <c r="DR82" s="0" t="s">
        <v>18</v>
      </c>
      <c r="DW82" s="0">
        <v>26559006</v>
      </c>
      <c r="DX82" s="0" t="s">
        <v>1074</v>
      </c>
      <c r="DY82" s="0" t="s">
        <v>1075</v>
      </c>
      <c r="DZ82" s="0" t="s">
        <v>1076</v>
      </c>
      <c r="EA82" s="0" t="s">
        <v>1077</v>
      </c>
      <c r="EF82" s="0" t="s">
        <v>749</v>
      </c>
      <c r="EG82" s="0" t="s">
        <v>826</v>
      </c>
      <c r="EI82" s="0" t="s">
        <v>815</v>
      </c>
    </row>
    <row customHeight="1" ht="10.5">
      <c r="DR83" s="0" t="s">
        <v>18</v>
      </c>
      <c r="DW83" s="0">
        <v>26524717</v>
      </c>
      <c r="DX83" s="0" t="s">
        <v>1078</v>
      </c>
      <c r="DY83" s="0" t="s">
        <v>1079</v>
      </c>
      <c r="DZ83" s="0" t="s">
        <v>1080</v>
      </c>
      <c r="EA83" s="0" t="s">
        <v>1081</v>
      </c>
      <c r="EF83" s="0" t="s">
        <v>749</v>
      </c>
      <c r="EG83" s="0" t="s">
        <v>826</v>
      </c>
      <c r="EI83" s="0" t="s">
        <v>815</v>
      </c>
    </row>
    <row customHeight="1" ht="10.5">
      <c r="DR84" s="0" t="s">
        <v>18</v>
      </c>
      <c r="DW84" s="0">
        <v>26321836</v>
      </c>
      <c r="DX84" s="0" t="s">
        <v>1082</v>
      </c>
      <c r="DY84" s="0" t="s">
        <v>1083</v>
      </c>
      <c r="DZ84" s="0" t="s">
        <v>1080</v>
      </c>
      <c r="EA84" s="0" t="s">
        <v>1084</v>
      </c>
      <c r="EF84" s="0" t="s">
        <v>48</v>
      </c>
      <c r="EG84" s="0" t="s">
        <v>821</v>
      </c>
      <c r="EI84" s="0" t="s">
        <v>815</v>
      </c>
    </row>
    <row customHeight="1" ht="10.5">
      <c r="DR85" s="0" t="s">
        <v>18</v>
      </c>
      <c r="DW85" s="0">
        <v>31336058</v>
      </c>
      <c r="DX85" s="0" t="s">
        <v>1085</v>
      </c>
      <c r="DY85" s="0" t="s">
        <v>1086</v>
      </c>
      <c r="DZ85" s="0" t="s">
        <v>1087</v>
      </c>
      <c r="EA85" s="0" t="s">
        <v>1088</v>
      </c>
      <c r="EB85" s="469">
        <v>43662</v>
      </c>
      <c r="EF85" s="0" t="s">
        <v>48</v>
      </c>
      <c r="EG85" s="0" t="s">
        <v>821</v>
      </c>
      <c r="EI85" s="0" t="s">
        <v>815</v>
      </c>
    </row>
    <row customHeight="1" ht="10.5">
      <c r="DR86" s="0" t="s">
        <v>18</v>
      </c>
      <c r="DW86" s="0">
        <v>26516013</v>
      </c>
      <c r="DX86" s="0" t="s">
        <v>1089</v>
      </c>
      <c r="DY86" s="0" t="s">
        <v>1090</v>
      </c>
      <c r="DZ86" s="0" t="s">
        <v>892</v>
      </c>
      <c r="EA86" s="0" t="s">
        <v>1091</v>
      </c>
      <c r="EB86" s="469">
        <v>35842</v>
      </c>
      <c r="EF86" s="0" t="s">
        <v>749</v>
      </c>
      <c r="EG86" s="0" t="s">
        <v>826</v>
      </c>
      <c r="EI86" s="0" t="s">
        <v>815</v>
      </c>
    </row>
    <row customHeight="1" ht="10.5">
      <c r="DR87" s="0" t="s">
        <v>18</v>
      </c>
      <c r="DW87" s="0">
        <v>26515847</v>
      </c>
      <c r="DX87" s="0" t="s">
        <v>1092</v>
      </c>
      <c r="DY87" s="0" t="s">
        <v>1093</v>
      </c>
      <c r="DZ87" s="0" t="s">
        <v>851</v>
      </c>
      <c r="EA87" s="0" t="s">
        <v>1094</v>
      </c>
      <c r="EF87" s="0" t="s">
        <v>749</v>
      </c>
      <c r="EG87" s="0" t="s">
        <v>826</v>
      </c>
      <c r="EI87" s="0" t="s">
        <v>815</v>
      </c>
    </row>
    <row customHeight="1" ht="10.5">
      <c r="DR88" s="0" t="s">
        <v>18</v>
      </c>
      <c r="DW88" s="0">
        <v>31659642</v>
      </c>
      <c r="DX88" s="0" t="s">
        <v>1095</v>
      </c>
      <c r="DY88" s="0" t="s">
        <v>1096</v>
      </c>
      <c r="DZ88" s="0" t="s">
        <v>911</v>
      </c>
      <c r="EA88" s="0" t="s">
        <v>1097</v>
      </c>
      <c r="EB88" s="469">
        <v>44963</v>
      </c>
      <c r="EF88" s="0" t="s">
        <v>749</v>
      </c>
      <c r="EG88" s="0" t="s">
        <v>826</v>
      </c>
      <c r="EI88" s="0" t="s">
        <v>815</v>
      </c>
    </row>
    <row customHeight="1" ht="10.5">
      <c r="DR89" s="0" t="s">
        <v>18</v>
      </c>
      <c r="DW89" s="0">
        <v>31077220</v>
      </c>
      <c r="DX89" s="0" t="s">
        <v>1098</v>
      </c>
      <c r="DY89" s="0" t="s">
        <v>1099</v>
      </c>
      <c r="DZ89" s="0" t="s">
        <v>1045</v>
      </c>
      <c r="EA89" s="0" t="s">
        <v>1100</v>
      </c>
      <c r="EF89" s="0" t="s">
        <v>749</v>
      </c>
      <c r="EG89" s="0" t="s">
        <v>826</v>
      </c>
      <c r="EI89" s="0" t="s">
        <v>815</v>
      </c>
    </row>
    <row customHeight="1" ht="10.5">
      <c r="DR90" s="0" t="s">
        <v>18</v>
      </c>
      <c r="DW90" s="0">
        <v>26522205</v>
      </c>
      <c r="DX90" s="0" t="s">
        <v>1101</v>
      </c>
      <c r="DY90" s="0" t="s">
        <v>1102</v>
      </c>
      <c r="DZ90" s="0" t="s">
        <v>833</v>
      </c>
      <c r="EA90" s="0" t="s">
        <v>1103</v>
      </c>
      <c r="EF90" s="0" t="s">
        <v>749</v>
      </c>
      <c r="EG90" s="0" t="s">
        <v>826</v>
      </c>
      <c r="EI90" s="0" t="s">
        <v>815</v>
      </c>
    </row>
    <row customHeight="1" ht="10.5">
      <c r="DR91" s="0" t="s">
        <v>18</v>
      </c>
      <c r="DW91" s="0">
        <v>31522039</v>
      </c>
      <c r="DX91" s="0" t="s">
        <v>1104</v>
      </c>
      <c r="DY91" s="0" t="s">
        <v>1105</v>
      </c>
      <c r="DZ91" s="0" t="s">
        <v>1106</v>
      </c>
      <c r="EA91" s="0" t="s">
        <v>1107</v>
      </c>
      <c r="EF91" s="0" t="s">
        <v>48</v>
      </c>
      <c r="EG91" s="0" t="s">
        <v>821</v>
      </c>
      <c r="EI91" s="0" t="s">
        <v>815</v>
      </c>
    </row>
    <row customHeight="1" ht="10.5">
      <c r="DR92" s="0" t="s">
        <v>18</v>
      </c>
      <c r="DW92" s="0">
        <v>31522339</v>
      </c>
      <c r="DX92" s="0" t="s">
        <v>1108</v>
      </c>
      <c r="DY92" s="0" t="s">
        <v>1109</v>
      </c>
      <c r="DZ92" s="0" t="s">
        <v>924</v>
      </c>
      <c r="EA92" s="0" t="s">
        <v>1110</v>
      </c>
      <c r="EF92" s="0" t="s">
        <v>48</v>
      </c>
      <c r="EG92" s="0" t="s">
        <v>821</v>
      </c>
      <c r="EI92" s="0" t="s">
        <v>815</v>
      </c>
    </row>
    <row customHeight="1" ht="10.5">
      <c r="DR93" s="0" t="s">
        <v>18</v>
      </c>
      <c r="DW93" s="0">
        <v>26625840</v>
      </c>
      <c r="DX93" s="0" t="s">
        <v>1111</v>
      </c>
      <c r="DY93" s="0" t="s">
        <v>1112</v>
      </c>
      <c r="DZ93" s="0" t="s">
        <v>924</v>
      </c>
      <c r="EA93" s="0" t="s">
        <v>1113</v>
      </c>
      <c r="EB93" s="469">
        <v>40505</v>
      </c>
      <c r="EC93" s="469">
        <v>45275</v>
      </c>
      <c r="EF93" s="0" t="s">
        <v>48</v>
      </c>
      <c r="EG93" s="0" t="s">
        <v>821</v>
      </c>
      <c r="EI93" s="0" t="s">
        <v>815</v>
      </c>
    </row>
    <row customHeight="1" ht="10.5">
      <c r="DR94" s="0" t="s">
        <v>18</v>
      </c>
      <c r="DW94" s="0">
        <v>26504836</v>
      </c>
      <c r="DX94" s="0" t="s">
        <v>1114</v>
      </c>
      <c r="DY94" s="0" t="s">
        <v>1115</v>
      </c>
      <c r="DZ94" s="0" t="s">
        <v>1116</v>
      </c>
      <c r="EA94" s="0" t="s">
        <v>1117</v>
      </c>
      <c r="EF94" s="0" t="s">
        <v>48</v>
      </c>
      <c r="EG94" s="0" t="s">
        <v>821</v>
      </c>
      <c r="EI94" s="0" t="s">
        <v>815</v>
      </c>
    </row>
    <row customHeight="1" ht="10.5">
      <c r="DR95" s="0" t="s">
        <v>18</v>
      </c>
      <c r="DW95" s="0">
        <v>31433076</v>
      </c>
      <c r="DX95" s="0" t="s">
        <v>1118</v>
      </c>
      <c r="DY95" s="0" t="s">
        <v>1119</v>
      </c>
      <c r="DZ95" s="0" t="s">
        <v>1120</v>
      </c>
      <c r="EA95" s="0" t="s">
        <v>1121</v>
      </c>
      <c r="EF95" s="0" t="s">
        <v>749</v>
      </c>
      <c r="EG95" s="0" t="s">
        <v>826</v>
      </c>
      <c r="EI95" s="0" t="s">
        <v>815</v>
      </c>
    </row>
    <row customHeight="1" ht="10.5">
      <c r="DR96" s="0" t="s">
        <v>18</v>
      </c>
      <c r="DW96" s="0">
        <v>31080130</v>
      </c>
      <c r="DX96" s="0" t="s">
        <v>1122</v>
      </c>
      <c r="DY96" s="0" t="s">
        <v>1123</v>
      </c>
      <c r="DZ96" s="0" t="s">
        <v>862</v>
      </c>
      <c r="EA96" s="0" t="s">
        <v>1124</v>
      </c>
      <c r="EB96" s="469">
        <v>42734</v>
      </c>
      <c r="EF96" s="0" t="s">
        <v>48</v>
      </c>
      <c r="EG96" s="0" t="s">
        <v>821</v>
      </c>
      <c r="EI96" s="0" t="s">
        <v>815</v>
      </c>
    </row>
    <row customHeight="1" ht="10.5">
      <c r="DR97" s="0" t="s">
        <v>18</v>
      </c>
      <c r="DW97" s="0">
        <v>26808257</v>
      </c>
      <c r="DX97" s="0" t="s">
        <v>1125</v>
      </c>
      <c r="DY97" s="0" t="s">
        <v>1126</v>
      </c>
      <c r="DZ97" s="0" t="s">
        <v>846</v>
      </c>
      <c r="EA97" s="0" t="s">
        <v>1127</v>
      </c>
      <c r="EF97" s="0" t="s">
        <v>48</v>
      </c>
      <c r="EG97" s="0" t="s">
        <v>821</v>
      </c>
      <c r="EI97" s="0" t="s">
        <v>815</v>
      </c>
    </row>
    <row customHeight="1" ht="10.5">
      <c r="DR98" s="0" t="s">
        <v>18</v>
      </c>
      <c r="DW98" s="0">
        <v>27571610</v>
      </c>
      <c r="DX98" s="0" t="s">
        <v>1128</v>
      </c>
      <c r="DY98" s="0" t="s">
        <v>1129</v>
      </c>
      <c r="DZ98" s="0" t="s">
        <v>924</v>
      </c>
      <c r="EA98" s="0" t="s">
        <v>1130</v>
      </c>
      <c r="EF98" s="0" t="s">
        <v>48</v>
      </c>
      <c r="EG98" s="0" t="s">
        <v>821</v>
      </c>
      <c r="EI98" s="0" t="s">
        <v>815</v>
      </c>
    </row>
    <row customHeight="1" ht="10.5">
      <c r="DR99" s="0" t="s">
        <v>18</v>
      </c>
      <c r="DW99" s="0">
        <v>31028795</v>
      </c>
      <c r="DX99" s="0" t="s">
        <v>1131</v>
      </c>
      <c r="DY99" s="0" t="s">
        <v>1132</v>
      </c>
      <c r="DZ99" s="0" t="s">
        <v>1045</v>
      </c>
      <c r="EA99" s="0" t="s">
        <v>1133</v>
      </c>
      <c r="EB99" s="469">
        <v>43095</v>
      </c>
      <c r="EF99" s="0" t="s">
        <v>48</v>
      </c>
      <c r="EG99" s="0" t="s">
        <v>821</v>
      </c>
      <c r="EI99" s="0" t="s">
        <v>815</v>
      </c>
    </row>
    <row customHeight="1" ht="10.5">
      <c r="DR100" s="0" t="s">
        <v>18</v>
      </c>
      <c r="DW100" s="0">
        <v>26318850</v>
      </c>
      <c r="DX100" s="0" t="s">
        <v>1134</v>
      </c>
      <c r="DY100" s="0" t="s">
        <v>1135</v>
      </c>
      <c r="DZ100" s="0" t="s">
        <v>1136</v>
      </c>
      <c r="EA100" s="0" t="s">
        <v>1137</v>
      </c>
      <c r="EF100" s="0" t="s">
        <v>749</v>
      </c>
      <c r="EG100" s="0" t="s">
        <v>826</v>
      </c>
      <c r="EI100" s="0" t="s">
        <v>815</v>
      </c>
    </row>
    <row customHeight="1" ht="10.5">
      <c r="DR101" s="0" t="s">
        <v>18</v>
      </c>
      <c r="DW101" s="0">
        <v>31503906</v>
      </c>
      <c r="DX101" s="0" t="s">
        <v>1138</v>
      </c>
      <c r="DY101" s="0" t="s">
        <v>1139</v>
      </c>
      <c r="DZ101" s="0" t="s">
        <v>824</v>
      </c>
      <c r="EA101" s="0" t="s">
        <v>1140</v>
      </c>
      <c r="EB101" s="469">
        <v>43424</v>
      </c>
      <c r="EF101" s="0" t="s">
        <v>749</v>
      </c>
      <c r="EG101" s="0" t="s">
        <v>826</v>
      </c>
      <c r="EI101" s="0" t="s">
        <v>815</v>
      </c>
    </row>
    <row customHeight="1" ht="10.5">
      <c r="DR102" s="0" t="s">
        <v>18</v>
      </c>
      <c r="DW102" s="0">
        <v>26416221</v>
      </c>
      <c r="DX102" s="0" t="s">
        <v>1141</v>
      </c>
      <c r="DY102" s="0" t="s">
        <v>1142</v>
      </c>
      <c r="DZ102" s="0" t="s">
        <v>189</v>
      </c>
      <c r="EA102" s="0" t="s">
        <v>1143</v>
      </c>
      <c r="EB102" s="469">
        <v>41031</v>
      </c>
      <c r="EF102" s="0" t="s">
        <v>749</v>
      </c>
      <c r="EG102" s="0" t="s">
        <v>826</v>
      </c>
      <c r="EI102" s="0" t="s">
        <v>815</v>
      </c>
    </row>
    <row customHeight="1" ht="10.5">
      <c r="DR103" s="0" t="s">
        <v>18</v>
      </c>
      <c r="DW103" s="0">
        <v>27687870</v>
      </c>
      <c r="DX103" s="0" t="s">
        <v>1144</v>
      </c>
      <c r="DY103" s="0" t="s">
        <v>1145</v>
      </c>
      <c r="DZ103" s="0" t="s">
        <v>1006</v>
      </c>
      <c r="EA103" s="0" t="s">
        <v>1146</v>
      </c>
      <c r="EF103" s="0" t="s">
        <v>747</v>
      </c>
      <c r="EG103" s="0" t="s">
        <v>814</v>
      </c>
      <c r="EI103" s="0" t="s">
        <v>815</v>
      </c>
    </row>
    <row customHeight="1" ht="10.5">
      <c r="DR104" s="0" t="s">
        <v>18</v>
      </c>
      <c r="DW104" s="0">
        <v>27687870</v>
      </c>
      <c r="DX104" s="0" t="s">
        <v>1144</v>
      </c>
      <c r="DY104" s="0" t="s">
        <v>1145</v>
      </c>
      <c r="DZ104" s="0" t="s">
        <v>1006</v>
      </c>
      <c r="EA104" s="0" t="s">
        <v>1146</v>
      </c>
      <c r="EF104" s="0" t="s">
        <v>746</v>
      </c>
      <c r="EG104" s="0" t="s">
        <v>835</v>
      </c>
      <c r="EI104" s="0" t="s">
        <v>815</v>
      </c>
    </row>
    <row customHeight="1" ht="10.5">
      <c r="DR105" s="0" t="s">
        <v>18</v>
      </c>
      <c r="DW105" s="0">
        <v>31511554</v>
      </c>
      <c r="DX105" s="0" t="s">
        <v>1147</v>
      </c>
      <c r="DY105" s="0" t="s">
        <v>1148</v>
      </c>
      <c r="DZ105" s="0" t="s">
        <v>1149</v>
      </c>
      <c r="EA105" s="0" t="s">
        <v>1150</v>
      </c>
      <c r="EB105" s="469">
        <v>43944</v>
      </c>
      <c r="EF105" s="0" t="s">
        <v>749</v>
      </c>
      <c r="EG105" s="0" t="s">
        <v>826</v>
      </c>
      <c r="EI105" s="0" t="s">
        <v>815</v>
      </c>
    </row>
    <row customHeight="1" ht="10.5">
      <c r="DR106" s="0" t="s">
        <v>18</v>
      </c>
      <c r="DW106" s="0">
        <v>28494201</v>
      </c>
      <c r="DX106" s="0" t="s">
        <v>1151</v>
      </c>
      <c r="DY106" s="0" t="s">
        <v>1152</v>
      </c>
      <c r="DZ106" s="0" t="s">
        <v>824</v>
      </c>
      <c r="EA106" s="0" t="s">
        <v>1153</v>
      </c>
      <c r="EF106" s="0" t="s">
        <v>749</v>
      </c>
      <c r="EG106" s="0" t="s">
        <v>826</v>
      </c>
      <c r="EI106" s="0" t="s">
        <v>815</v>
      </c>
    </row>
    <row customHeight="1" ht="10.5">
      <c r="DR107" s="0" t="s">
        <v>18</v>
      </c>
      <c r="DW107" s="0">
        <v>30934482</v>
      </c>
      <c r="DX107" s="0" t="s">
        <v>1154</v>
      </c>
      <c r="DY107" s="0" t="s">
        <v>1155</v>
      </c>
      <c r="DZ107" s="0" t="s">
        <v>833</v>
      </c>
      <c r="EA107" s="0" t="s">
        <v>1156</v>
      </c>
      <c r="EF107" s="0" t="s">
        <v>749</v>
      </c>
      <c r="EG107" s="0" t="s">
        <v>826</v>
      </c>
      <c r="EI107" s="0" t="s">
        <v>815</v>
      </c>
    </row>
    <row customHeight="1" ht="10.5">
      <c r="DR108" s="0" t="s">
        <v>18</v>
      </c>
      <c r="DW108" s="0">
        <v>31303342</v>
      </c>
      <c r="DX108" s="0" t="s">
        <v>1157</v>
      </c>
      <c r="DY108" s="0" t="s">
        <v>1158</v>
      </c>
      <c r="DZ108" s="0" t="s">
        <v>924</v>
      </c>
      <c r="EA108" s="0" t="s">
        <v>1159</v>
      </c>
      <c r="EB108" s="469">
        <v>43342</v>
      </c>
      <c r="EF108" s="0" t="s">
        <v>48</v>
      </c>
      <c r="EG108" s="0" t="s">
        <v>821</v>
      </c>
      <c r="EI108" s="0" t="s">
        <v>815</v>
      </c>
    </row>
    <row customHeight="1" ht="10.5">
      <c r="DR109" s="0" t="s">
        <v>18</v>
      </c>
      <c r="DW109" s="0">
        <v>27667099</v>
      </c>
      <c r="DX109" s="0" t="s">
        <v>1160</v>
      </c>
      <c r="DY109" s="0" t="s">
        <v>1161</v>
      </c>
      <c r="DZ109" s="0" t="s">
        <v>1162</v>
      </c>
      <c r="EA109" s="0" t="s">
        <v>1163</v>
      </c>
      <c r="EF109" s="0" t="s">
        <v>749</v>
      </c>
      <c r="EG109" s="0" t="s">
        <v>826</v>
      </c>
      <c r="EI109" s="0" t="s">
        <v>815</v>
      </c>
    </row>
    <row customHeight="1" ht="10.5">
      <c r="DR110" s="0" t="s">
        <v>18</v>
      </c>
      <c r="DW110" s="0">
        <v>26406211</v>
      </c>
      <c r="DX110" s="0" t="s">
        <v>1164</v>
      </c>
      <c r="DY110" s="0" t="s">
        <v>1165</v>
      </c>
      <c r="DZ110" s="0" t="s">
        <v>1162</v>
      </c>
      <c r="EA110" s="0" t="s">
        <v>1166</v>
      </c>
      <c r="EF110" s="0" t="s">
        <v>749</v>
      </c>
      <c r="EG110" s="0" t="s">
        <v>826</v>
      </c>
      <c r="EI110" s="0" t="s">
        <v>815</v>
      </c>
    </row>
    <row customHeight="1" ht="10.5">
      <c r="DR111" s="0" t="s">
        <v>18</v>
      </c>
      <c r="DW111" s="0">
        <v>26502786</v>
      </c>
      <c r="DX111" s="0" t="s">
        <v>1167</v>
      </c>
      <c r="DY111" s="0" t="s">
        <v>1168</v>
      </c>
      <c r="DZ111" s="0" t="s">
        <v>1162</v>
      </c>
      <c r="EA111" s="0" t="s">
        <v>1169</v>
      </c>
      <c r="EF111" s="0" t="s">
        <v>749</v>
      </c>
      <c r="EG111" s="0" t="s">
        <v>826</v>
      </c>
      <c r="EI111" s="0" t="s">
        <v>815</v>
      </c>
    </row>
    <row customHeight="1" ht="10.5">
      <c r="DR112" s="0" t="s">
        <v>18</v>
      </c>
      <c r="DW112" s="0">
        <v>26808305</v>
      </c>
      <c r="DX112" s="0" t="s">
        <v>1170</v>
      </c>
      <c r="DY112" s="0" t="s">
        <v>1171</v>
      </c>
      <c r="DZ112" s="0" t="s">
        <v>939</v>
      </c>
      <c r="EA112" s="0" t="s">
        <v>1172</v>
      </c>
      <c r="EF112" s="0" t="s">
        <v>48</v>
      </c>
      <c r="EG112" s="0" t="s">
        <v>821</v>
      </c>
      <c r="EI112" s="0" t="s">
        <v>815</v>
      </c>
    </row>
    <row customHeight="1" ht="10.5">
      <c r="DR113" s="0" t="s">
        <v>18</v>
      </c>
      <c r="DW113" s="0">
        <v>31361027</v>
      </c>
      <c r="DX113" s="0" t="s">
        <v>1173</v>
      </c>
      <c r="DY113" s="0" t="s">
        <v>1174</v>
      </c>
      <c r="DZ113" s="0" t="s">
        <v>907</v>
      </c>
      <c r="EA113" s="0" t="s">
        <v>1175</v>
      </c>
      <c r="EB113" s="469">
        <v>43780</v>
      </c>
      <c r="EF113" s="0" t="s">
        <v>48</v>
      </c>
      <c r="EG113" s="0" t="s">
        <v>821</v>
      </c>
      <c r="EI113" s="0" t="s">
        <v>815</v>
      </c>
    </row>
    <row customHeight="1" ht="10.5">
      <c r="DR114" s="0" t="s">
        <v>18</v>
      </c>
      <c r="DW114" s="0">
        <v>31081205</v>
      </c>
      <c r="DX114" s="0" t="s">
        <v>1176</v>
      </c>
      <c r="DY114" s="0" t="s">
        <v>1177</v>
      </c>
      <c r="DZ114" s="0" t="s">
        <v>862</v>
      </c>
      <c r="EA114" s="0" t="s">
        <v>1178</v>
      </c>
      <c r="EF114" s="0" t="s">
        <v>48</v>
      </c>
      <c r="EG114" s="0" t="s">
        <v>821</v>
      </c>
      <c r="EI114" s="0" t="s">
        <v>815</v>
      </c>
    </row>
    <row customHeight="1" ht="10.5">
      <c r="DR115" s="0" t="s">
        <v>18</v>
      </c>
      <c r="DW115" s="0">
        <v>31466299</v>
      </c>
      <c r="DX115" s="0" t="s">
        <v>1179</v>
      </c>
      <c r="DY115" s="0" t="s">
        <v>1180</v>
      </c>
      <c r="DZ115" s="0" t="s">
        <v>924</v>
      </c>
      <c r="EA115" s="0" t="s">
        <v>1181</v>
      </c>
      <c r="EF115" s="0" t="s">
        <v>48</v>
      </c>
      <c r="EG115" s="0" t="s">
        <v>821</v>
      </c>
      <c r="EI115" s="0" t="s">
        <v>815</v>
      </c>
    </row>
    <row customHeight="1" ht="10.5">
      <c r="DR116" s="0" t="s">
        <v>18</v>
      </c>
      <c r="DW116" s="0">
        <v>26324385</v>
      </c>
      <c r="DX116" s="0" t="s">
        <v>1182</v>
      </c>
      <c r="DY116" s="0" t="s">
        <v>1183</v>
      </c>
      <c r="DZ116" s="0" t="s">
        <v>956</v>
      </c>
      <c r="EA116" s="0" t="s">
        <v>1184</v>
      </c>
      <c r="EF116" s="0" t="s">
        <v>746</v>
      </c>
      <c r="EG116" s="0" t="s">
        <v>835</v>
      </c>
      <c r="EI116" s="0" t="s">
        <v>815</v>
      </c>
    </row>
    <row customHeight="1" ht="10.5">
      <c r="DR117" s="0" t="s">
        <v>18</v>
      </c>
      <c r="DW117" s="0">
        <v>28056913</v>
      </c>
      <c r="DX117" s="0" t="s">
        <v>1185</v>
      </c>
      <c r="DY117" s="0" t="s">
        <v>1186</v>
      </c>
      <c r="DZ117" s="0" t="s">
        <v>833</v>
      </c>
      <c r="EA117" s="0" t="s">
        <v>1187</v>
      </c>
      <c r="EF117" s="0" t="s">
        <v>48</v>
      </c>
      <c r="EG117" s="0" t="s">
        <v>821</v>
      </c>
      <c r="EI117" s="0" t="s">
        <v>815</v>
      </c>
    </row>
    <row customHeight="1" ht="10.5">
      <c r="DR118" s="0" t="s">
        <v>18</v>
      </c>
      <c r="DW118" s="0">
        <v>26497668</v>
      </c>
      <c r="DX118" s="0" t="s">
        <v>1188</v>
      </c>
      <c r="DY118" s="0" t="s">
        <v>1189</v>
      </c>
      <c r="DZ118" s="0" t="s">
        <v>846</v>
      </c>
      <c r="EA118" s="0" t="s">
        <v>1190</v>
      </c>
      <c r="EB118" s="469">
        <v>39995</v>
      </c>
      <c r="EF118" s="0" t="s">
        <v>749</v>
      </c>
      <c r="EG118" s="0" t="s">
        <v>826</v>
      </c>
      <c r="EI118" s="0" t="s">
        <v>815</v>
      </c>
    </row>
    <row customHeight="1" ht="10.5">
      <c r="DR119" s="0" t="s">
        <v>18</v>
      </c>
      <c r="DW119" s="0">
        <v>26838088</v>
      </c>
      <c r="DX119" s="0" t="s">
        <v>1191</v>
      </c>
      <c r="DY119" s="0" t="s">
        <v>1192</v>
      </c>
      <c r="DZ119" s="0" t="s">
        <v>1193</v>
      </c>
      <c r="EA119" s="0" t="s">
        <v>1194</v>
      </c>
      <c r="EF119" s="0" t="s">
        <v>48</v>
      </c>
      <c r="EG119" s="0" t="s">
        <v>821</v>
      </c>
      <c r="EI119" s="0" t="s">
        <v>815</v>
      </c>
    </row>
    <row customHeight="1" ht="10.5">
      <c r="DR120" s="0" t="s">
        <v>18</v>
      </c>
      <c r="DW120" s="0">
        <v>31152291</v>
      </c>
      <c r="DX120" s="0" t="s">
        <v>1195</v>
      </c>
      <c r="DY120" s="0" t="s">
        <v>1196</v>
      </c>
      <c r="DZ120" s="0" t="s">
        <v>932</v>
      </c>
      <c r="EA120" s="0" t="s">
        <v>1197</v>
      </c>
      <c r="EB120" s="469">
        <v>41073</v>
      </c>
      <c r="EF120" s="0" t="s">
        <v>746</v>
      </c>
      <c r="EG120" s="0" t="s">
        <v>835</v>
      </c>
      <c r="EI120" s="0" t="s">
        <v>815</v>
      </c>
    </row>
    <row customHeight="1" ht="10.5">
      <c r="DR121" s="0" t="s">
        <v>18</v>
      </c>
      <c r="DW121" s="0">
        <v>31633631</v>
      </c>
      <c r="DX121" s="0" t="s">
        <v>1198</v>
      </c>
      <c r="DY121" s="0" t="s">
        <v>1199</v>
      </c>
      <c r="DZ121" s="0" t="s">
        <v>1087</v>
      </c>
      <c r="EA121" s="0" t="s">
        <v>1200</v>
      </c>
      <c r="EF121" s="0" t="s">
        <v>48</v>
      </c>
      <c r="EG121" s="0" t="s">
        <v>821</v>
      </c>
      <c r="EI121" s="0" t="s">
        <v>815</v>
      </c>
    </row>
    <row customHeight="1" ht="10.5">
      <c r="DR122" s="0" t="s">
        <v>18</v>
      </c>
      <c r="DW122" s="0">
        <v>31366266</v>
      </c>
      <c r="DX122" s="0" t="s">
        <v>1201</v>
      </c>
      <c r="DY122" s="0" t="s">
        <v>1202</v>
      </c>
      <c r="DZ122" s="0" t="s">
        <v>1203</v>
      </c>
      <c r="EA122" s="0" t="s">
        <v>1204</v>
      </c>
      <c r="EB122" s="469">
        <v>43805</v>
      </c>
      <c r="EF122" s="0" t="s">
        <v>48</v>
      </c>
      <c r="EG122" s="0" t="s">
        <v>821</v>
      </c>
      <c r="EI122" s="0" t="s">
        <v>815</v>
      </c>
    </row>
    <row customHeight="1" ht="10.5">
      <c r="DR123" s="0" t="s">
        <v>18</v>
      </c>
      <c r="DW123" s="0">
        <v>26801410</v>
      </c>
      <c r="DX123" s="0" t="s">
        <v>1205</v>
      </c>
      <c r="DY123" s="0" t="s">
        <v>1206</v>
      </c>
      <c r="DZ123" s="0" t="s">
        <v>1045</v>
      </c>
      <c r="EA123" s="0" t="s">
        <v>1207</v>
      </c>
      <c r="EF123" s="0" t="s">
        <v>749</v>
      </c>
      <c r="EG123" s="0" t="s">
        <v>826</v>
      </c>
      <c r="EI123" s="0" t="s">
        <v>815</v>
      </c>
    </row>
    <row customHeight="1" ht="10.5">
      <c r="DR124" s="0" t="s">
        <v>18</v>
      </c>
      <c r="DW124" s="0">
        <v>28175700</v>
      </c>
      <c r="DX124" s="0" t="s">
        <v>1208</v>
      </c>
      <c r="DY124" s="0" t="s">
        <v>1209</v>
      </c>
      <c r="DZ124" s="0" t="s">
        <v>956</v>
      </c>
      <c r="EA124" s="0" t="s">
        <v>1210</v>
      </c>
      <c r="EF124" s="0" t="s">
        <v>749</v>
      </c>
      <c r="EG124" s="0" t="s">
        <v>826</v>
      </c>
      <c r="EI124" s="0" t="s">
        <v>815</v>
      </c>
    </row>
    <row customHeight="1" ht="10.5">
      <c r="DR125" s="0" t="s">
        <v>18</v>
      </c>
      <c r="DW125" s="0">
        <v>31304544</v>
      </c>
      <c r="DX125" s="0" t="s">
        <v>1211</v>
      </c>
      <c r="DY125" s="0" t="s">
        <v>1212</v>
      </c>
      <c r="DZ125" s="0" t="s">
        <v>920</v>
      </c>
      <c r="EA125" s="0" t="s">
        <v>1213</v>
      </c>
      <c r="EF125" s="0" t="s">
        <v>749</v>
      </c>
      <c r="EG125" s="0" t="s">
        <v>826</v>
      </c>
      <c r="EI125" s="0" t="s">
        <v>815</v>
      </c>
    </row>
    <row customHeight="1" ht="10.5">
      <c r="DR126" s="0" t="s">
        <v>18</v>
      </c>
      <c r="DW126" s="0">
        <v>31419536</v>
      </c>
      <c r="DX126" s="0" t="s">
        <v>1214</v>
      </c>
      <c r="DY126" s="0" t="s">
        <v>1215</v>
      </c>
      <c r="DZ126" s="0" t="s">
        <v>892</v>
      </c>
      <c r="EA126" s="0" t="s">
        <v>1216</v>
      </c>
      <c r="EB126" s="469">
        <v>43963</v>
      </c>
      <c r="EF126" s="0" t="s">
        <v>48</v>
      </c>
      <c r="EG126" s="0" t="s">
        <v>821</v>
      </c>
      <c r="EI126" s="0" t="s">
        <v>815</v>
      </c>
    </row>
    <row customHeight="1" ht="10.5">
      <c r="DR127" s="0" t="s">
        <v>18</v>
      </c>
      <c r="DW127" s="0">
        <v>26318877</v>
      </c>
      <c r="DX127" s="0" t="s">
        <v>1217</v>
      </c>
      <c r="DY127" s="0" t="s">
        <v>1218</v>
      </c>
      <c r="DZ127" s="0" t="s">
        <v>1162</v>
      </c>
      <c r="EA127" s="0" t="s">
        <v>1219</v>
      </c>
      <c r="EF127" s="0" t="s">
        <v>742</v>
      </c>
      <c r="EG127" s="0" t="s">
        <v>882</v>
      </c>
      <c r="EI127" s="0" t="s">
        <v>815</v>
      </c>
    </row>
    <row customHeight="1" ht="10.5">
      <c r="DR128" s="0" t="s">
        <v>18</v>
      </c>
      <c r="DW128" s="0">
        <v>31577754</v>
      </c>
      <c r="DX128" s="0" t="s">
        <v>1220</v>
      </c>
      <c r="DY128" s="0" t="s">
        <v>1221</v>
      </c>
      <c r="DZ128" s="0" t="s">
        <v>1222</v>
      </c>
      <c r="EA128" s="0" t="s">
        <v>1223</v>
      </c>
      <c r="EB128" s="469">
        <v>43888</v>
      </c>
      <c r="EF128" s="0" t="s">
        <v>749</v>
      </c>
      <c r="EG128" s="0" t="s">
        <v>826</v>
      </c>
      <c r="EI128" s="0" t="s">
        <v>815</v>
      </c>
    </row>
    <row customHeight="1" ht="10.5">
      <c r="DR129" s="0" t="s">
        <v>18</v>
      </c>
      <c r="DW129" s="0">
        <v>26525453</v>
      </c>
      <c r="DX129" s="0" t="s">
        <v>1224</v>
      </c>
      <c r="DY129" s="0" t="s">
        <v>1225</v>
      </c>
      <c r="DZ129" s="0" t="s">
        <v>833</v>
      </c>
      <c r="EA129" s="0" t="s">
        <v>1226</v>
      </c>
      <c r="EF129" s="0" t="s">
        <v>48</v>
      </c>
      <c r="EG129" s="0" t="s">
        <v>821</v>
      </c>
      <c r="EI129" s="0" t="s">
        <v>815</v>
      </c>
    </row>
    <row customHeight="1" ht="10.5">
      <c r="DR130" s="0" t="s">
        <v>18</v>
      </c>
      <c r="DW130" s="0">
        <v>31466148</v>
      </c>
      <c r="DX130" s="0" t="s">
        <v>1227</v>
      </c>
      <c r="DY130" s="0" t="s">
        <v>1228</v>
      </c>
      <c r="DZ130" s="0" t="s">
        <v>1052</v>
      </c>
      <c r="EA130" s="0" t="s">
        <v>1229</v>
      </c>
      <c r="EF130" s="0" t="s">
        <v>48</v>
      </c>
      <c r="EG130" s="0" t="s">
        <v>821</v>
      </c>
      <c r="EI130" s="0" t="s">
        <v>815</v>
      </c>
    </row>
    <row customHeight="1" ht="10.5">
      <c r="DR131" s="0" t="s">
        <v>18</v>
      </c>
      <c r="DW131" s="0">
        <v>26808351</v>
      </c>
      <c r="DX131" s="0" t="s">
        <v>1230</v>
      </c>
      <c r="DY131" s="0" t="s">
        <v>1231</v>
      </c>
      <c r="DZ131" s="0" t="s">
        <v>1232</v>
      </c>
      <c r="EA131" s="0" t="s">
        <v>1233</v>
      </c>
      <c r="EF131" s="0" t="s">
        <v>48</v>
      </c>
      <c r="EG131" s="0" t="s">
        <v>821</v>
      </c>
      <c r="EI131" s="0" t="s">
        <v>815</v>
      </c>
    </row>
    <row customHeight="1" ht="10.5">
      <c r="DR132" s="0" t="s">
        <v>18</v>
      </c>
      <c r="DW132" s="0">
        <v>26843384</v>
      </c>
      <c r="DX132" s="0" t="s">
        <v>1234</v>
      </c>
      <c r="DY132" s="0" t="s">
        <v>1235</v>
      </c>
      <c r="DZ132" s="0" t="s">
        <v>824</v>
      </c>
      <c r="EA132" s="0" t="s">
        <v>1236</v>
      </c>
      <c r="EF132" s="0" t="s">
        <v>48</v>
      </c>
      <c r="EG132" s="0" t="s">
        <v>821</v>
      </c>
      <c r="EI132" s="0" t="s">
        <v>815</v>
      </c>
    </row>
    <row customHeight="1" ht="10.5">
      <c r="DR133" s="0" t="s">
        <v>18</v>
      </c>
      <c r="DW133" s="0">
        <v>27618587</v>
      </c>
      <c r="DX133" s="0" t="s">
        <v>1237</v>
      </c>
      <c r="DY133" s="0" t="s">
        <v>1238</v>
      </c>
      <c r="DZ133" s="0" t="s">
        <v>907</v>
      </c>
      <c r="EA133" s="0" t="s">
        <v>1239</v>
      </c>
      <c r="EF133" s="0" t="s">
        <v>48</v>
      </c>
      <c r="EG133" s="0" t="s">
        <v>821</v>
      </c>
      <c r="EI133" s="0" t="s">
        <v>815</v>
      </c>
    </row>
    <row customHeight="1" ht="10.5">
      <c r="DR134" s="0" t="s">
        <v>18</v>
      </c>
      <c r="DW134" s="0">
        <v>28489852</v>
      </c>
      <c r="DX134" s="0" t="s">
        <v>1240</v>
      </c>
      <c r="DY134" s="0" t="s">
        <v>1241</v>
      </c>
      <c r="DZ134" s="0" t="s">
        <v>892</v>
      </c>
      <c r="EA134" s="0" t="s">
        <v>1242</v>
      </c>
      <c r="EB134" s="469">
        <v>40784</v>
      </c>
      <c r="EF134" s="0" t="s">
        <v>749</v>
      </c>
      <c r="EG134" s="0" t="s">
        <v>826</v>
      </c>
      <c r="EI134" s="0" t="s">
        <v>815</v>
      </c>
    </row>
    <row customHeight="1" ht="10.5">
      <c r="DR135" s="0" t="s">
        <v>18</v>
      </c>
      <c r="DW135" s="0">
        <v>26324386</v>
      </c>
      <c r="DX135" s="0" t="s">
        <v>1243</v>
      </c>
      <c r="DY135" s="0" t="s">
        <v>1244</v>
      </c>
      <c r="DZ135" s="0" t="s">
        <v>824</v>
      </c>
      <c r="EA135" s="0" t="s">
        <v>1245</v>
      </c>
      <c r="EF135" s="0" t="s">
        <v>746</v>
      </c>
      <c r="EG135" s="0" t="s">
        <v>835</v>
      </c>
      <c r="EI135" s="0" t="s">
        <v>815</v>
      </c>
    </row>
    <row customHeight="1" ht="10.5">
      <c r="DR136" s="0" t="s">
        <v>18</v>
      </c>
      <c r="DW136" s="0">
        <v>30901463</v>
      </c>
      <c r="DX136" s="0" t="s">
        <v>1246</v>
      </c>
      <c r="DY136" s="0" t="s">
        <v>1247</v>
      </c>
      <c r="DZ136" s="0" t="s">
        <v>1248</v>
      </c>
      <c r="EA136" s="0" t="s">
        <v>1249</v>
      </c>
      <c r="EF136" s="0" t="s">
        <v>749</v>
      </c>
      <c r="EG136" s="0" t="s">
        <v>826</v>
      </c>
      <c r="EI136" s="0" t="s">
        <v>815</v>
      </c>
    </row>
    <row customHeight="1" ht="10.5">
      <c r="DR137" s="0" t="s">
        <v>18</v>
      </c>
      <c r="DW137" s="0">
        <v>31327477</v>
      </c>
      <c r="DX137" s="0" t="s">
        <v>1250</v>
      </c>
      <c r="DY137" s="0" t="s">
        <v>1251</v>
      </c>
      <c r="DZ137" s="0" t="s">
        <v>896</v>
      </c>
      <c r="EA137" s="0" t="s">
        <v>1252</v>
      </c>
      <c r="EB137" s="469">
        <v>43662</v>
      </c>
      <c r="EF137" s="0" t="s">
        <v>749</v>
      </c>
      <c r="EG137" s="0" t="s">
        <v>826</v>
      </c>
      <c r="EI137" s="0" t="s">
        <v>815</v>
      </c>
    </row>
    <row customHeight="1" ht="10.5">
      <c r="DR138" s="0" t="s">
        <v>18</v>
      </c>
      <c r="DW138" s="0">
        <v>27569023</v>
      </c>
      <c r="DX138" s="0" t="s">
        <v>1253</v>
      </c>
      <c r="DY138" s="0" t="s">
        <v>1254</v>
      </c>
      <c r="DZ138" s="0" t="s">
        <v>1087</v>
      </c>
      <c r="EA138" s="0" t="s">
        <v>1255</v>
      </c>
      <c r="EF138" s="0" t="s">
        <v>48</v>
      </c>
      <c r="EG138" s="0" t="s">
        <v>821</v>
      </c>
      <c r="EI138" s="0" t="s">
        <v>815</v>
      </c>
    </row>
    <row customHeight="1" ht="10.5">
      <c r="DR139" s="0" t="s">
        <v>18</v>
      </c>
      <c r="DW139" s="0">
        <v>26563887</v>
      </c>
      <c r="DX139" s="0" t="s">
        <v>1256</v>
      </c>
      <c r="DY139" s="0" t="s">
        <v>1257</v>
      </c>
      <c r="DZ139" s="0" t="s">
        <v>928</v>
      </c>
      <c r="EA139" s="0" t="s">
        <v>1258</v>
      </c>
      <c r="EF139" s="0" t="s">
        <v>48</v>
      </c>
      <c r="EG139" s="0" t="s">
        <v>821</v>
      </c>
      <c r="EI139" s="0" t="s">
        <v>815</v>
      </c>
    </row>
    <row customHeight="1" ht="10.5">
      <c r="DR140" s="0" t="s">
        <v>18</v>
      </c>
      <c r="DW140" s="0">
        <v>26505080</v>
      </c>
      <c r="DX140" s="0" t="s">
        <v>1259</v>
      </c>
      <c r="DY140" s="0" t="s">
        <v>1260</v>
      </c>
      <c r="DZ140" s="0" t="s">
        <v>858</v>
      </c>
      <c r="EA140" s="0" t="s">
        <v>1261</v>
      </c>
      <c r="EF140" s="0" t="s">
        <v>48</v>
      </c>
      <c r="EG140" s="0" t="s">
        <v>821</v>
      </c>
      <c r="EI140" s="0" t="s">
        <v>815</v>
      </c>
    </row>
    <row customHeight="1" ht="10.5">
      <c r="DR141" s="0" t="s">
        <v>18</v>
      </c>
      <c r="DW141" s="0">
        <v>30436569</v>
      </c>
      <c r="DX141" s="0" t="s">
        <v>1262</v>
      </c>
      <c r="DY141" s="0" t="s">
        <v>1263</v>
      </c>
      <c r="DZ141" s="0" t="s">
        <v>1162</v>
      </c>
      <c r="EA141" s="0" t="s">
        <v>1264</v>
      </c>
      <c r="EF141" s="0" t="s">
        <v>48</v>
      </c>
      <c r="EG141" s="0" t="s">
        <v>821</v>
      </c>
      <c r="EI141" s="0" t="s">
        <v>815</v>
      </c>
    </row>
    <row customHeight="1" ht="10.5">
      <c r="DR142" s="0" t="s">
        <v>18</v>
      </c>
      <c r="DW142" s="0">
        <v>27361720</v>
      </c>
      <c r="DX142" s="0" t="s">
        <v>1265</v>
      </c>
      <c r="DY142" s="0" t="s">
        <v>1266</v>
      </c>
      <c r="DZ142" s="0" t="s">
        <v>924</v>
      </c>
      <c r="EA142" s="0" t="s">
        <v>1267</v>
      </c>
      <c r="EF142" s="0" t="s">
        <v>749</v>
      </c>
      <c r="EG142" s="0" t="s">
        <v>826</v>
      </c>
      <c r="EI142" s="0" t="s">
        <v>815</v>
      </c>
    </row>
    <row customHeight="1" ht="10.5">
      <c r="DR143" s="0" t="s">
        <v>18</v>
      </c>
      <c r="DW143" s="0">
        <v>30385715</v>
      </c>
      <c r="DX143" s="0" t="s">
        <v>1268</v>
      </c>
      <c r="DY143" s="0" t="s">
        <v>1269</v>
      </c>
      <c r="DZ143" s="0" t="s">
        <v>924</v>
      </c>
      <c r="EA143" s="0" t="s">
        <v>1270</v>
      </c>
      <c r="EC143" s="469">
        <v>45049</v>
      </c>
      <c r="EF143" s="0" t="s">
        <v>48</v>
      </c>
      <c r="EG143" s="0" t="s">
        <v>821</v>
      </c>
      <c r="EI143" s="0" t="s">
        <v>815</v>
      </c>
    </row>
    <row customHeight="1" ht="10.5">
      <c r="DR144" s="0" t="s">
        <v>18</v>
      </c>
      <c r="DW144" s="0">
        <v>28460156</v>
      </c>
      <c r="DX144" s="0" t="s">
        <v>1271</v>
      </c>
      <c r="DY144" s="0" t="s">
        <v>1272</v>
      </c>
      <c r="DZ144" s="0" t="s">
        <v>920</v>
      </c>
      <c r="EA144" s="0" t="s">
        <v>1273</v>
      </c>
      <c r="EF144" s="0" t="s">
        <v>48</v>
      </c>
      <c r="EG144" s="0" t="s">
        <v>821</v>
      </c>
      <c r="EI144" s="0" t="s">
        <v>815</v>
      </c>
    </row>
    <row customHeight="1" ht="10.5">
      <c r="DR145" s="0" t="s">
        <v>18</v>
      </c>
      <c r="DW145" s="0">
        <v>27322744</v>
      </c>
      <c r="DX145" s="0" t="s">
        <v>1274</v>
      </c>
      <c r="DY145" s="0" t="s">
        <v>1275</v>
      </c>
      <c r="DZ145" s="0" t="s">
        <v>956</v>
      </c>
      <c r="EA145" s="0" t="s">
        <v>1276</v>
      </c>
      <c r="EC145" s="469">
        <v>45118</v>
      </c>
      <c r="EF145" s="0" t="s">
        <v>752</v>
      </c>
      <c r="EG145" s="0" t="s">
        <v>1277</v>
      </c>
      <c r="EI145" s="0" t="s">
        <v>815</v>
      </c>
    </row>
    <row customHeight="1" ht="10.5">
      <c r="DR146" s="0" t="s">
        <v>18</v>
      </c>
      <c r="DW146" s="0">
        <v>28797527</v>
      </c>
      <c r="DX146" s="0" t="s">
        <v>1278</v>
      </c>
      <c r="DY146" s="0" t="s">
        <v>1279</v>
      </c>
      <c r="DZ146" s="0" t="s">
        <v>1149</v>
      </c>
      <c r="EA146" s="0" t="s">
        <v>1280</v>
      </c>
      <c r="EF146" s="0" t="s">
        <v>749</v>
      </c>
      <c r="EG146" s="0" t="s">
        <v>826</v>
      </c>
      <c r="EI146" s="0" t="s">
        <v>815</v>
      </c>
    </row>
    <row customHeight="1" ht="10.5">
      <c r="DR147" s="0" t="s">
        <v>18</v>
      </c>
      <c r="DW147" s="0">
        <v>26322067</v>
      </c>
      <c r="DX147" s="0" t="s">
        <v>1281</v>
      </c>
      <c r="DY147" s="0" t="s">
        <v>1282</v>
      </c>
      <c r="DZ147" s="0" t="s">
        <v>1283</v>
      </c>
      <c r="EA147" s="0" t="s">
        <v>1284</v>
      </c>
      <c r="EF147" s="0" t="s">
        <v>48</v>
      </c>
      <c r="EG147" s="0" t="s">
        <v>821</v>
      </c>
      <c r="EI147" s="0" t="s">
        <v>815</v>
      </c>
    </row>
    <row customHeight="1" ht="10.5">
      <c r="DR148" s="0" t="s">
        <v>18</v>
      </c>
      <c r="DW148" s="0">
        <v>30893851</v>
      </c>
      <c r="DX148" s="0" t="s">
        <v>1285</v>
      </c>
      <c r="DY148" s="0" t="s">
        <v>1286</v>
      </c>
      <c r="DZ148" s="0" t="s">
        <v>920</v>
      </c>
      <c r="EA148" s="0" t="s">
        <v>1287</v>
      </c>
      <c r="EF148" s="0" t="s">
        <v>749</v>
      </c>
      <c r="EG148" s="0" t="s">
        <v>826</v>
      </c>
      <c r="EI148" s="0" t="s">
        <v>815</v>
      </c>
    </row>
    <row customHeight="1" ht="10.5">
      <c r="DR149" s="0" t="s">
        <v>18</v>
      </c>
      <c r="DW149" s="0">
        <v>26809216</v>
      </c>
      <c r="DX149" s="0" t="s">
        <v>1288</v>
      </c>
      <c r="DY149" s="0" t="s">
        <v>1289</v>
      </c>
      <c r="DZ149" s="0" t="s">
        <v>1162</v>
      </c>
      <c r="EA149" s="0" t="s">
        <v>1290</v>
      </c>
      <c r="EF149" s="0" t="s">
        <v>749</v>
      </c>
      <c r="EG149" s="0" t="s">
        <v>826</v>
      </c>
      <c r="EI149" s="0" t="s">
        <v>815</v>
      </c>
    </row>
    <row customHeight="1" ht="10.5">
      <c r="DR150" s="0" t="s">
        <v>18</v>
      </c>
      <c r="DW150" s="0">
        <v>26381535</v>
      </c>
      <c r="DX150" s="0" t="s">
        <v>1291</v>
      </c>
      <c r="DY150" s="0" t="s">
        <v>1292</v>
      </c>
      <c r="DZ150" s="0" t="s">
        <v>939</v>
      </c>
      <c r="EA150" s="0" t="s">
        <v>1293</v>
      </c>
      <c r="EF150" s="0" t="s">
        <v>48</v>
      </c>
      <c r="EG150" s="0" t="s">
        <v>821</v>
      </c>
      <c r="EI150" s="0" t="s">
        <v>815</v>
      </c>
    </row>
    <row customHeight="1" ht="10.5">
      <c r="DR151" s="0" t="s">
        <v>18</v>
      </c>
      <c r="DW151" s="0">
        <v>26324387</v>
      </c>
      <c r="DX151" s="0" t="s">
        <v>1294</v>
      </c>
      <c r="DY151" s="0" t="s">
        <v>1295</v>
      </c>
      <c r="DZ151" s="0" t="s">
        <v>189</v>
      </c>
      <c r="EA151" s="0" t="s">
        <v>1296</v>
      </c>
      <c r="EF151" s="0" t="s">
        <v>747</v>
      </c>
      <c r="EG151" s="0" t="s">
        <v>814</v>
      </c>
      <c r="EI151" s="0" t="s">
        <v>815</v>
      </c>
    </row>
    <row customHeight="1" ht="10.5">
      <c r="DR152" s="0" t="s">
        <v>18</v>
      </c>
      <c r="DW152" s="0">
        <v>26409916</v>
      </c>
      <c r="DX152" s="0" t="s">
        <v>1297</v>
      </c>
      <c r="DY152" s="0" t="s">
        <v>1298</v>
      </c>
      <c r="DZ152" s="0" t="s">
        <v>189</v>
      </c>
      <c r="EA152" s="0" t="s">
        <v>1299</v>
      </c>
      <c r="EF152" s="0" t="s">
        <v>747</v>
      </c>
      <c r="EG152" s="0" t="s">
        <v>814</v>
      </c>
      <c r="EI152" s="0" t="s">
        <v>815</v>
      </c>
    </row>
    <row customHeight="1" ht="10.5">
      <c r="DR153" s="0" t="s">
        <v>18</v>
      </c>
      <c r="DW153" s="0">
        <v>26506648</v>
      </c>
      <c r="DX153" s="0" t="s">
        <v>186</v>
      </c>
      <c r="DY153" s="0" t="s">
        <v>188</v>
      </c>
      <c r="DZ153" s="0" t="s">
        <v>189</v>
      </c>
      <c r="EA153" s="0" t="s">
        <v>187</v>
      </c>
      <c r="EF153" s="0" t="s">
        <v>48</v>
      </c>
      <c r="EG153" s="0" t="s">
        <v>821</v>
      </c>
      <c r="EI153" s="0" t="s">
        <v>815</v>
      </c>
    </row>
    <row customHeight="1" ht="10.5">
      <c r="DR154" s="0" t="s">
        <v>18</v>
      </c>
      <c r="DW154" s="0">
        <v>26832761</v>
      </c>
      <c r="DX154" s="0" t="s">
        <v>1300</v>
      </c>
      <c r="DY154" s="0" t="s">
        <v>1301</v>
      </c>
      <c r="DZ154" s="0" t="s">
        <v>1087</v>
      </c>
      <c r="EA154" s="0" t="s">
        <v>1302</v>
      </c>
      <c r="EF154" s="0" t="s">
        <v>48</v>
      </c>
      <c r="EG154" s="0" t="s">
        <v>821</v>
      </c>
      <c r="EI154" s="0" t="s">
        <v>815</v>
      </c>
    </row>
    <row customHeight="1" ht="10.5">
      <c r="DR155" s="0" t="s">
        <v>18</v>
      </c>
      <c r="DW155" s="0">
        <v>30920381</v>
      </c>
      <c r="DX155" s="0" t="s">
        <v>1303</v>
      </c>
      <c r="DY155" s="0" t="s">
        <v>980</v>
      </c>
      <c r="DZ155" s="0" t="s">
        <v>1304</v>
      </c>
      <c r="EA155" s="0" t="s">
        <v>982</v>
      </c>
      <c r="EB155" s="469">
        <v>42795</v>
      </c>
      <c r="EF155" s="0" t="s">
        <v>749</v>
      </c>
      <c r="EG155" s="0" t="s">
        <v>826</v>
      </c>
      <c r="EI155" s="0" t="s">
        <v>815</v>
      </c>
    </row>
    <row customHeight="1" ht="10.5">
      <c r="DR156" s="0" t="s">
        <v>18</v>
      </c>
      <c r="DW156" s="0">
        <v>26324390</v>
      </c>
      <c r="DX156" s="0" t="s">
        <v>1305</v>
      </c>
      <c r="DY156" s="0" t="s">
        <v>1306</v>
      </c>
      <c r="DZ156" s="0" t="s">
        <v>1307</v>
      </c>
      <c r="EA156" s="0" t="s">
        <v>1308</v>
      </c>
      <c r="EF156" s="0" t="s">
        <v>747</v>
      </c>
      <c r="EG156" s="0" t="s">
        <v>814</v>
      </c>
      <c r="EI156" s="0" t="s">
        <v>815</v>
      </c>
    </row>
    <row customHeight="1" ht="10.5">
      <c r="DR157" s="0" t="s">
        <v>18</v>
      </c>
      <c r="DW157" s="0">
        <v>31466474</v>
      </c>
      <c r="DX157" s="0" t="s">
        <v>1309</v>
      </c>
      <c r="DY157" s="0" t="s">
        <v>1301</v>
      </c>
      <c r="DZ157" s="0" t="s">
        <v>189</v>
      </c>
      <c r="EA157" s="0" t="s">
        <v>1302</v>
      </c>
      <c r="EF157" s="0" t="s">
        <v>48</v>
      </c>
      <c r="EG157" s="0" t="s">
        <v>821</v>
      </c>
      <c r="EI157" s="0" t="s">
        <v>815</v>
      </c>
    </row>
    <row customHeight="1" ht="10.5">
      <c r="DR158" s="0" t="s">
        <v>18</v>
      </c>
      <c r="DW158" s="0">
        <v>26513518</v>
      </c>
      <c r="DX158" s="0" t="s">
        <v>1310</v>
      </c>
      <c r="DY158" s="0" t="s">
        <v>1311</v>
      </c>
      <c r="DZ158" s="0" t="s">
        <v>1312</v>
      </c>
      <c r="EA158" s="0" t="s">
        <v>1313</v>
      </c>
      <c r="EB158" s="469">
        <v>38755</v>
      </c>
      <c r="EF158" s="0" t="s">
        <v>48</v>
      </c>
      <c r="EG158" s="0" t="s">
        <v>821</v>
      </c>
      <c r="EI158" s="0" t="s">
        <v>815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DD1BD1-D594-0CDC-1DEC-16FD56938F18}" mc:Ignorable="x14ac xr xr2 xr3">
  <sheetPr>
    <tabColor rgb="FFFFCC99"/>
  </sheetPr>
  <dimension ref="A1:I14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59" width="28.57421875" customWidth="1"/>
    <col min="2" max="2" style="659" width="34.28125" customWidth="1"/>
    <col min="3" max="3" style="659" width="10.00390625" customWidth="1"/>
    <col min="4" max="4" style="659" width="21.421875" customWidth="1"/>
    <col min="5" max="5" style="659" width="28.57421875" customWidth="1"/>
    <col min="6" max="6" style="659" width="17.140625" customWidth="1"/>
  </cols>
  <sheetData>
    <row customHeight="1" ht="11.25">
      <c r="A1" s="51" t="s">
        <v>1314</v>
      </c>
      <c r="B1" s="51" t="s">
        <v>1315</v>
      </c>
      <c r="C1" s="51" t="s">
        <v>69</v>
      </c>
      <c r="D1" s="51" t="s">
        <v>1316</v>
      </c>
      <c r="E1" s="51" t="s">
        <v>63</v>
      </c>
      <c r="F1" s="51" t="s">
        <v>1317</v>
      </c>
    </row>
    <row customHeight="1" ht="10.5">
      <c r="A2" s="51" t="s">
        <v>64</v>
      </c>
      <c r="B2" s="51" t="s">
        <v>64</v>
      </c>
      <c r="C2" s="51" t="s">
        <v>1318</v>
      </c>
      <c r="D2" s="51" t="s">
        <v>1319</v>
      </c>
      <c r="E2" s="51" t="s">
        <v>64</v>
      </c>
      <c r="F2" s="51" t="s">
        <v>1320</v>
      </c>
    </row>
    <row customHeight="1" ht="10.5">
      <c r="A3" s="51" t="s">
        <v>64</v>
      </c>
      <c r="B3" s="51" t="s">
        <v>1321</v>
      </c>
      <c r="C3" s="51" t="s">
        <v>1322</v>
      </c>
      <c r="D3" s="51" t="s">
        <v>1323</v>
      </c>
    </row>
    <row customHeight="1" ht="10.5">
      <c r="A4" s="51" t="s">
        <v>64</v>
      </c>
      <c r="B4" s="51" t="s">
        <v>1324</v>
      </c>
      <c r="C4" s="51" t="s">
        <v>1325</v>
      </c>
      <c r="D4" s="51" t="s">
        <v>1323</v>
      </c>
    </row>
    <row customHeight="1" ht="10.5">
      <c r="A5" s="51" t="s">
        <v>64</v>
      </c>
      <c r="B5" s="51" t="s">
        <v>1326</v>
      </c>
      <c r="C5" s="51" t="s">
        <v>1327</v>
      </c>
      <c r="D5" s="51" t="s">
        <v>1328</v>
      </c>
    </row>
    <row customHeight="1" ht="10.5">
      <c r="A6" s="51" t="s">
        <v>64</v>
      </c>
      <c r="B6" s="51" t="s">
        <v>1329</v>
      </c>
      <c r="C6" s="51" t="s">
        <v>1330</v>
      </c>
      <c r="D6" s="51" t="s">
        <v>1328</v>
      </c>
    </row>
    <row customHeight="1" ht="10.5">
      <c r="A7" s="663" t="s">
        <v>64</v>
      </c>
      <c r="B7" s="663" t="s">
        <v>1331</v>
      </c>
      <c r="C7" s="663" t="s">
        <v>1332</v>
      </c>
      <c r="D7" s="663" t="s">
        <v>1328</v>
      </c>
    </row>
    <row customHeight="1" ht="10.5">
      <c r="A8" s="663" t="s">
        <v>64</v>
      </c>
      <c r="B8" s="663" t="s">
        <v>1333</v>
      </c>
      <c r="C8" s="663" t="s">
        <v>1334</v>
      </c>
      <c r="D8" s="663" t="s">
        <v>1328</v>
      </c>
    </row>
    <row customHeight="1" ht="10.5">
      <c r="A9" s="663" t="s">
        <v>64</v>
      </c>
      <c r="B9" s="663" t="s">
        <v>1335</v>
      </c>
      <c r="C9" s="663" t="s">
        <v>1336</v>
      </c>
      <c r="D9" s="663" t="s">
        <v>1328</v>
      </c>
    </row>
    <row customHeight="1" ht="10.5">
      <c r="A10" s="663" t="s">
        <v>64</v>
      </c>
      <c r="B10" s="663" t="s">
        <v>1337</v>
      </c>
      <c r="C10" s="663" t="s">
        <v>1338</v>
      </c>
      <c r="D10" s="663" t="s">
        <v>1328</v>
      </c>
    </row>
    <row customHeight="1" ht="10.5">
      <c r="A11" s="663" t="s">
        <v>64</v>
      </c>
      <c r="B11" s="663" t="s">
        <v>1339</v>
      </c>
      <c r="C11" s="663" t="s">
        <v>1340</v>
      </c>
      <c r="D11" s="663" t="s">
        <v>1328</v>
      </c>
    </row>
    <row customHeight="1" ht="10.5">
      <c r="A12" s="663" t="s">
        <v>64</v>
      </c>
      <c r="B12" s="663" t="s">
        <v>1341</v>
      </c>
      <c r="C12" s="663" t="s">
        <v>1342</v>
      </c>
      <c r="D12" s="663" t="s">
        <v>1328</v>
      </c>
    </row>
    <row customHeight="1" ht="10.5">
      <c r="A13" s="663" t="s">
        <v>64</v>
      </c>
      <c r="B13" s="663" t="s">
        <v>1343</v>
      </c>
      <c r="C13" s="663" t="s">
        <v>1344</v>
      </c>
      <c r="D13" s="663" t="s">
        <v>1328</v>
      </c>
    </row>
    <row customHeight="1" ht="10.5">
      <c r="A14" s="663" t="s">
        <v>64</v>
      </c>
      <c r="B14" s="663" t="s">
        <v>1345</v>
      </c>
      <c r="C14" s="663" t="s">
        <v>1346</v>
      </c>
      <c r="D14" s="663" t="s">
        <v>1328</v>
      </c>
    </row>
    <row customHeight="1" ht="10.5">
      <c r="A15" s="663" t="s">
        <v>64</v>
      </c>
      <c r="B15" s="663" t="s">
        <v>1347</v>
      </c>
      <c r="C15" s="663" t="s">
        <v>1348</v>
      </c>
      <c r="D15" s="663" t="s">
        <v>1323</v>
      </c>
    </row>
    <row customHeight="1" ht="10.5">
      <c r="A16" s="663" t="s">
        <v>64</v>
      </c>
      <c r="B16" s="663" t="s">
        <v>1349</v>
      </c>
      <c r="C16" s="663" t="s">
        <v>1350</v>
      </c>
      <c r="D16" s="663" t="s">
        <v>1323</v>
      </c>
    </row>
    <row customHeight="1" ht="10.5">
      <c r="A17" s="663" t="s">
        <v>64</v>
      </c>
      <c r="B17" s="663" t="s">
        <v>1351</v>
      </c>
      <c r="C17" s="663" t="s">
        <v>1352</v>
      </c>
      <c r="D17" s="663" t="s">
        <v>1328</v>
      </c>
    </row>
    <row customHeight="1" ht="10.5">
      <c r="A18" s="663" t="s">
        <v>64</v>
      </c>
      <c r="B18" s="663" t="s">
        <v>1353</v>
      </c>
      <c r="C18" s="663" t="s">
        <v>1354</v>
      </c>
      <c r="D18" s="663" t="s">
        <v>1323</v>
      </c>
    </row>
    <row customHeight="1" ht="10.5">
      <c r="A19" s="663" t="s">
        <v>64</v>
      </c>
      <c r="B19" s="663" t="s">
        <v>1355</v>
      </c>
      <c r="C19" s="663" t="s">
        <v>1356</v>
      </c>
      <c r="D19" s="663" t="s">
        <v>1328</v>
      </c>
    </row>
    <row customHeight="1" ht="10.5">
      <c r="A20" s="663" t="s">
        <v>64</v>
      </c>
      <c r="B20" s="663" t="s">
        <v>1357</v>
      </c>
      <c r="C20" s="663" t="s">
        <v>1358</v>
      </c>
      <c r="D20" s="663" t="s">
        <v>1328</v>
      </c>
    </row>
    <row customHeight="1" ht="10.5">
      <c r="A21" s="663" t="s">
        <v>64</v>
      </c>
      <c r="B21" s="663" t="s">
        <v>1359</v>
      </c>
      <c r="C21" s="663" t="s">
        <v>1360</v>
      </c>
      <c r="D21" s="663" t="s">
        <v>1328</v>
      </c>
    </row>
    <row customHeight="1" ht="10.5">
      <c r="A22" s="663" t="s">
        <v>64</v>
      </c>
      <c r="B22" s="663" t="s">
        <v>1361</v>
      </c>
      <c r="C22" s="663" t="s">
        <v>1362</v>
      </c>
      <c r="D22" s="663" t="s">
        <v>1328</v>
      </c>
    </row>
    <row customHeight="1" ht="10.5">
      <c r="A23" s="663" t="s">
        <v>64</v>
      </c>
      <c r="B23" s="663" t="s">
        <v>1363</v>
      </c>
      <c r="C23" s="663" t="s">
        <v>1364</v>
      </c>
      <c r="D23" s="663" t="s">
        <v>1328</v>
      </c>
    </row>
    <row customHeight="1" ht="10.5">
      <c r="A24" s="663" t="s">
        <v>64</v>
      </c>
      <c r="B24" s="663" t="s">
        <v>1365</v>
      </c>
      <c r="C24" s="663" t="s">
        <v>1366</v>
      </c>
      <c r="D24" s="663" t="s">
        <v>1328</v>
      </c>
    </row>
    <row customHeight="1" ht="10.5">
      <c r="A25" s="663" t="s">
        <v>64</v>
      </c>
      <c r="B25" s="663" t="s">
        <v>1367</v>
      </c>
      <c r="C25" s="663" t="s">
        <v>1368</v>
      </c>
      <c r="D25" s="663" t="s">
        <v>1328</v>
      </c>
    </row>
    <row customHeight="1" ht="10.5">
      <c r="A26" s="663" t="s">
        <v>64</v>
      </c>
      <c r="B26" s="663" t="s">
        <v>1369</v>
      </c>
      <c r="C26" s="663" t="s">
        <v>1370</v>
      </c>
      <c r="D26" s="663" t="s">
        <v>1328</v>
      </c>
    </row>
    <row customHeight="1" ht="10.5">
      <c r="A27" s="663" t="s">
        <v>64</v>
      </c>
      <c r="B27" s="663" t="s">
        <v>1371</v>
      </c>
      <c r="C27" s="663" t="s">
        <v>1372</v>
      </c>
      <c r="D27" s="663" t="s">
        <v>1328</v>
      </c>
    </row>
    <row customHeight="1" ht="10.5">
      <c r="A28" s="663" t="s">
        <v>64</v>
      </c>
      <c r="B28" s="663" t="s">
        <v>1373</v>
      </c>
      <c r="C28" s="663" t="s">
        <v>1374</v>
      </c>
      <c r="D28" s="663" t="s">
        <v>1328</v>
      </c>
    </row>
    <row customHeight="1" ht="10.5">
      <c r="A29" s="663" t="s">
        <v>64</v>
      </c>
      <c r="B29" s="663" t="s">
        <v>1375</v>
      </c>
      <c r="C29" s="663" t="s">
        <v>1376</v>
      </c>
      <c r="D29" s="663" t="s">
        <v>1328</v>
      </c>
    </row>
    <row customHeight="1" ht="10.5">
      <c r="A30" s="663" t="s">
        <v>64</v>
      </c>
      <c r="B30" s="663" t="s">
        <v>1377</v>
      </c>
      <c r="C30" s="663" t="s">
        <v>1378</v>
      </c>
      <c r="D30" s="663" t="s">
        <v>1323</v>
      </c>
    </row>
    <row customHeight="1" ht="10.5">
      <c r="A31" s="663" t="s">
        <v>64</v>
      </c>
      <c r="B31" s="663" t="s">
        <v>1379</v>
      </c>
      <c r="C31" s="663" t="s">
        <v>1380</v>
      </c>
      <c r="D31" s="663" t="s">
        <v>1328</v>
      </c>
    </row>
    <row customHeight="1" ht="10.5">
      <c r="A32" s="663" t="s">
        <v>64</v>
      </c>
      <c r="B32" s="663" t="s">
        <v>1381</v>
      </c>
      <c r="C32" s="663" t="s">
        <v>1382</v>
      </c>
      <c r="D32" s="663" t="s">
        <v>1323</v>
      </c>
    </row>
    <row customHeight="1" ht="10.5">
      <c r="A33" s="663" t="s">
        <v>64</v>
      </c>
      <c r="B33" s="663" t="s">
        <v>1383</v>
      </c>
      <c r="C33" s="663" t="s">
        <v>1384</v>
      </c>
      <c r="D33" s="663" t="s">
        <v>1328</v>
      </c>
    </row>
    <row customHeight="1" ht="10.5">
      <c r="A34" s="663" t="s">
        <v>64</v>
      </c>
      <c r="B34" s="663" t="s">
        <v>1385</v>
      </c>
      <c r="C34" s="663" t="s">
        <v>1386</v>
      </c>
      <c r="D34" s="663" t="s">
        <v>1328</v>
      </c>
    </row>
    <row customHeight="1" ht="10.5">
      <c r="A35" s="663" t="s">
        <v>64</v>
      </c>
      <c r="B35" s="663" t="s">
        <v>1387</v>
      </c>
      <c r="C35" s="663" t="s">
        <v>1388</v>
      </c>
      <c r="D35" s="663" t="s">
        <v>1328</v>
      </c>
    </row>
    <row customHeight="1" ht="10.5">
      <c r="A36" s="663" t="s">
        <v>64</v>
      </c>
      <c r="B36" s="663" t="s">
        <v>1389</v>
      </c>
      <c r="C36" s="663" t="s">
        <v>1390</v>
      </c>
      <c r="D36" s="663" t="s">
        <v>1323</v>
      </c>
    </row>
    <row customHeight="1" ht="10.5">
      <c r="A37" s="663" t="s">
        <v>64</v>
      </c>
      <c r="B37" s="663" t="s">
        <v>1391</v>
      </c>
      <c r="C37" s="663" t="s">
        <v>1392</v>
      </c>
      <c r="D37" s="663" t="s">
        <v>1323</v>
      </c>
    </row>
    <row customHeight="1" ht="10.5">
      <c r="A38" s="663" t="s">
        <v>64</v>
      </c>
      <c r="B38" s="663" t="s">
        <v>1393</v>
      </c>
      <c r="C38" s="663" t="s">
        <v>1394</v>
      </c>
      <c r="D38" s="663" t="s">
        <v>1328</v>
      </c>
    </row>
    <row customHeight="1" ht="10.5">
      <c r="A39" s="663" t="s">
        <v>64</v>
      </c>
      <c r="B39" s="663" t="s">
        <v>1395</v>
      </c>
      <c r="C39" s="663" t="s">
        <v>1396</v>
      </c>
      <c r="D39" s="663" t="s">
        <v>1328</v>
      </c>
    </row>
    <row customHeight="1" ht="10.5">
      <c r="A40" s="663" t="s">
        <v>64</v>
      </c>
      <c r="B40" s="663" t="s">
        <v>1397</v>
      </c>
      <c r="C40" s="663" t="s">
        <v>1398</v>
      </c>
      <c r="D40" s="663" t="s">
        <v>1328</v>
      </c>
    </row>
    <row customHeight="1" ht="10.5">
      <c r="A41" s="663" t="s">
        <v>64</v>
      </c>
      <c r="B41" s="663" t="s">
        <v>1399</v>
      </c>
      <c r="C41" s="663" t="s">
        <v>1400</v>
      </c>
      <c r="D41" s="663" t="s">
        <v>1323</v>
      </c>
    </row>
    <row customHeight="1" ht="10.5">
      <c r="A42" s="663" t="s">
        <v>64</v>
      </c>
      <c r="B42" s="663" t="s">
        <v>1401</v>
      </c>
      <c r="C42" s="663" t="s">
        <v>1402</v>
      </c>
      <c r="D42" s="663" t="s">
        <v>1328</v>
      </c>
    </row>
    <row customHeight="1" ht="10.5">
      <c r="A43" s="663" t="s">
        <v>64</v>
      </c>
      <c r="B43" s="663" t="s">
        <v>1403</v>
      </c>
      <c r="C43" s="663" t="s">
        <v>1404</v>
      </c>
      <c r="D43" s="663" t="s">
        <v>1328</v>
      </c>
    </row>
    <row customHeight="1" ht="10.5">
      <c r="A44" s="663" t="s">
        <v>64</v>
      </c>
      <c r="B44" s="663" t="s">
        <v>1405</v>
      </c>
      <c r="C44" s="663" t="s">
        <v>1406</v>
      </c>
      <c r="D44" s="663" t="s">
        <v>1323</v>
      </c>
    </row>
    <row customHeight="1" ht="10.5">
      <c r="A45" s="663" t="s">
        <v>64</v>
      </c>
      <c r="B45" s="663" t="s">
        <v>1407</v>
      </c>
      <c r="C45" s="663" t="s">
        <v>1408</v>
      </c>
      <c r="D45" s="663" t="s">
        <v>1328</v>
      </c>
    </row>
    <row customHeight="1" ht="10.5">
      <c r="A46" s="663" t="s">
        <v>64</v>
      </c>
      <c r="B46" s="663" t="s">
        <v>1409</v>
      </c>
      <c r="C46" s="663" t="s">
        <v>1410</v>
      </c>
      <c r="D46" s="663" t="s">
        <v>1328</v>
      </c>
    </row>
    <row customHeight="1" ht="10.5">
      <c r="A47" s="663" t="s">
        <v>64</v>
      </c>
      <c r="B47" s="663" t="s">
        <v>1411</v>
      </c>
      <c r="C47" s="663" t="s">
        <v>1412</v>
      </c>
      <c r="D47" s="663" t="s">
        <v>1328</v>
      </c>
    </row>
    <row customHeight="1" ht="10.5">
      <c r="A48" s="663" t="s">
        <v>64</v>
      </c>
      <c r="B48" s="663" t="s">
        <v>1413</v>
      </c>
      <c r="C48" s="663" t="s">
        <v>1414</v>
      </c>
      <c r="D48" s="663" t="s">
        <v>1328</v>
      </c>
    </row>
    <row customHeight="1" ht="10.5">
      <c r="A49" s="663" t="s">
        <v>64</v>
      </c>
      <c r="B49" s="663" t="s">
        <v>1415</v>
      </c>
      <c r="C49" s="663" t="s">
        <v>1416</v>
      </c>
      <c r="D49" s="663" t="s">
        <v>1328</v>
      </c>
    </row>
    <row customHeight="1" ht="10.5">
      <c r="A50" s="663" t="s">
        <v>64</v>
      </c>
      <c r="B50" s="663" t="s">
        <v>1417</v>
      </c>
      <c r="C50" s="663" t="s">
        <v>1418</v>
      </c>
      <c r="D50" s="663" t="s">
        <v>1328</v>
      </c>
    </row>
    <row customHeight="1" ht="10.5">
      <c r="A51" s="663" t="s">
        <v>64</v>
      </c>
      <c r="B51" s="663" t="s">
        <v>1419</v>
      </c>
      <c r="C51" s="663" t="s">
        <v>1420</v>
      </c>
      <c r="D51" s="663" t="s">
        <v>1328</v>
      </c>
    </row>
    <row customHeight="1" ht="10.5">
      <c r="A52" s="663" t="s">
        <v>64</v>
      </c>
      <c r="B52" s="663" t="s">
        <v>1421</v>
      </c>
      <c r="C52" s="663" t="s">
        <v>1422</v>
      </c>
      <c r="D52" s="663" t="s">
        <v>1328</v>
      </c>
    </row>
    <row customHeight="1" ht="10.5">
      <c r="A53" s="663" t="s">
        <v>64</v>
      </c>
      <c r="B53" s="663" t="s">
        <v>1423</v>
      </c>
      <c r="C53" s="663" t="s">
        <v>1424</v>
      </c>
      <c r="D53" s="663" t="s">
        <v>1328</v>
      </c>
    </row>
    <row customHeight="1" ht="10.5">
      <c r="A54" s="663" t="s">
        <v>64</v>
      </c>
      <c r="B54" s="663" t="s">
        <v>1425</v>
      </c>
      <c r="C54" s="663" t="s">
        <v>1426</v>
      </c>
      <c r="D54" s="663" t="s">
        <v>1323</v>
      </c>
    </row>
    <row customHeight="1" ht="10.5">
      <c r="A55" s="663" t="s">
        <v>64</v>
      </c>
      <c r="B55" s="663" t="s">
        <v>1427</v>
      </c>
      <c r="C55" s="663" t="s">
        <v>1428</v>
      </c>
      <c r="D55" s="663" t="s">
        <v>1328</v>
      </c>
    </row>
    <row customHeight="1" ht="10.5">
      <c r="A56" s="663" t="s">
        <v>64</v>
      </c>
      <c r="B56" s="663" t="s">
        <v>1429</v>
      </c>
      <c r="C56" s="663" t="s">
        <v>1430</v>
      </c>
      <c r="D56" s="663" t="s">
        <v>1328</v>
      </c>
    </row>
    <row customHeight="1" ht="10.5">
      <c r="A57" s="663" t="s">
        <v>64</v>
      </c>
      <c r="B57" s="663" t="s">
        <v>1431</v>
      </c>
      <c r="C57" s="663" t="s">
        <v>1432</v>
      </c>
      <c r="D57" s="663" t="s">
        <v>1328</v>
      </c>
    </row>
    <row customHeight="1" ht="10.5">
      <c r="A58" s="663" t="s">
        <v>64</v>
      </c>
      <c r="B58" s="663" t="s">
        <v>1433</v>
      </c>
      <c r="C58" s="663" t="s">
        <v>1434</v>
      </c>
      <c r="D58" s="663" t="s">
        <v>1328</v>
      </c>
    </row>
    <row customHeight="1" ht="10.5">
      <c r="A59" s="663" t="s">
        <v>64</v>
      </c>
      <c r="B59" s="663" t="s">
        <v>1435</v>
      </c>
      <c r="C59" s="663" t="s">
        <v>1436</v>
      </c>
      <c r="D59" s="663" t="s">
        <v>1328</v>
      </c>
    </row>
    <row customHeight="1" ht="10.5">
      <c r="A60" s="663" t="s">
        <v>64</v>
      </c>
      <c r="B60" s="663" t="s">
        <v>1437</v>
      </c>
      <c r="C60" s="663" t="s">
        <v>1438</v>
      </c>
      <c r="D60" s="663" t="s">
        <v>1328</v>
      </c>
    </row>
    <row customHeight="1" ht="10.5">
      <c r="A61" s="663" t="s">
        <v>64</v>
      </c>
      <c r="B61" s="663" t="s">
        <v>1439</v>
      </c>
      <c r="C61" s="663" t="s">
        <v>1440</v>
      </c>
      <c r="D61" s="663" t="s">
        <v>1328</v>
      </c>
    </row>
    <row customHeight="1" ht="10.5">
      <c r="A62" s="663" t="s">
        <v>64</v>
      </c>
      <c r="B62" s="663" t="s">
        <v>1441</v>
      </c>
      <c r="C62" s="663" t="s">
        <v>1442</v>
      </c>
      <c r="D62" s="663" t="s">
        <v>1328</v>
      </c>
    </row>
    <row customHeight="1" ht="10.5">
      <c r="A63" s="663" t="s">
        <v>64</v>
      </c>
      <c r="B63" s="663" t="s">
        <v>1443</v>
      </c>
      <c r="C63" s="663" t="s">
        <v>1444</v>
      </c>
      <c r="D63" s="663" t="s">
        <v>1328</v>
      </c>
    </row>
    <row customHeight="1" ht="10.5">
      <c r="A64" s="663" t="s">
        <v>64</v>
      </c>
      <c r="B64" s="663" t="s">
        <v>1445</v>
      </c>
      <c r="C64" s="663" t="s">
        <v>1446</v>
      </c>
      <c r="D64" s="663" t="s">
        <v>1328</v>
      </c>
    </row>
    <row customHeight="1" ht="10.5">
      <c r="A65" s="663" t="s">
        <v>64</v>
      </c>
      <c r="B65" s="663" t="s">
        <v>1447</v>
      </c>
      <c r="C65" s="663" t="s">
        <v>1448</v>
      </c>
      <c r="D65" s="663" t="s">
        <v>1328</v>
      </c>
    </row>
    <row customHeight="1" ht="10.5">
      <c r="A66" s="663" t="s">
        <v>64</v>
      </c>
      <c r="B66" s="663" t="s">
        <v>1449</v>
      </c>
      <c r="C66" s="663" t="s">
        <v>1450</v>
      </c>
      <c r="D66" s="663" t="s">
        <v>1323</v>
      </c>
    </row>
    <row customHeight="1" ht="10.5">
      <c r="A67" s="663" t="s">
        <v>64</v>
      </c>
      <c r="B67" s="663" t="s">
        <v>1451</v>
      </c>
      <c r="C67" s="663" t="s">
        <v>1452</v>
      </c>
      <c r="D67" s="663" t="s">
        <v>1323</v>
      </c>
    </row>
    <row customHeight="1" ht="10.5">
      <c r="A68" s="663" t="s">
        <v>64</v>
      </c>
      <c r="B68" s="663" t="s">
        <v>1453</v>
      </c>
      <c r="C68" s="663" t="s">
        <v>1454</v>
      </c>
      <c r="D68" s="663" t="s">
        <v>1323</v>
      </c>
    </row>
    <row customHeight="1" ht="10.5">
      <c r="A69" s="663" t="s">
        <v>64</v>
      </c>
      <c r="B69" s="663" t="s">
        <v>1455</v>
      </c>
      <c r="C69" s="663" t="s">
        <v>1456</v>
      </c>
      <c r="D69" s="663" t="s">
        <v>1323</v>
      </c>
    </row>
    <row customHeight="1" ht="10.5">
      <c r="A70" s="663" t="s">
        <v>64</v>
      </c>
      <c r="B70" s="663" t="s">
        <v>1457</v>
      </c>
      <c r="C70" s="663" t="s">
        <v>1458</v>
      </c>
      <c r="D70" s="663" t="s">
        <v>1328</v>
      </c>
    </row>
    <row customHeight="1" ht="10.5">
      <c r="A71" s="663" t="s">
        <v>64</v>
      </c>
      <c r="B71" s="663" t="s">
        <v>1459</v>
      </c>
      <c r="C71" s="663" t="s">
        <v>1460</v>
      </c>
      <c r="D71" s="663" t="s">
        <v>1328</v>
      </c>
    </row>
    <row customHeight="1" ht="10.5">
      <c r="A72" s="663" t="s">
        <v>64</v>
      </c>
      <c r="B72" s="663" t="s">
        <v>1461</v>
      </c>
      <c r="C72" s="663" t="s">
        <v>1462</v>
      </c>
      <c r="D72" s="663" t="s">
        <v>1328</v>
      </c>
    </row>
    <row customHeight="1" ht="10.5">
      <c r="A73" s="663" t="s">
        <v>64</v>
      </c>
      <c r="B73" s="663" t="s">
        <v>1463</v>
      </c>
      <c r="C73" s="663" t="s">
        <v>1464</v>
      </c>
      <c r="D73" s="663" t="s">
        <v>1328</v>
      </c>
    </row>
    <row customHeight="1" ht="10.5">
      <c r="A74" s="663" t="s">
        <v>64</v>
      </c>
      <c r="B74" s="663" t="s">
        <v>1465</v>
      </c>
      <c r="C74" s="663" t="s">
        <v>1466</v>
      </c>
      <c r="D74" s="663" t="s">
        <v>1328</v>
      </c>
    </row>
    <row customHeight="1" ht="10.5">
      <c r="A75" s="663" t="s">
        <v>64</v>
      </c>
      <c r="B75" s="663" t="s">
        <v>1467</v>
      </c>
      <c r="C75" s="663" t="s">
        <v>1468</v>
      </c>
      <c r="D75" s="663" t="s">
        <v>1323</v>
      </c>
    </row>
    <row customHeight="1" ht="10.5">
      <c r="A76" s="663" t="s">
        <v>64</v>
      </c>
      <c r="B76" s="663" t="s">
        <v>1469</v>
      </c>
      <c r="C76" s="663" t="s">
        <v>1470</v>
      </c>
      <c r="D76" s="663" t="s">
        <v>1323</v>
      </c>
    </row>
    <row customHeight="1" ht="10.5">
      <c r="A77" s="663" t="s">
        <v>64</v>
      </c>
      <c r="B77" s="663" t="s">
        <v>1471</v>
      </c>
      <c r="C77" s="663" t="s">
        <v>1472</v>
      </c>
      <c r="D77" s="663" t="s">
        <v>1323</v>
      </c>
    </row>
    <row customHeight="1" ht="10.5">
      <c r="A78" s="663" t="s">
        <v>64</v>
      </c>
      <c r="B78" s="663" t="s">
        <v>67</v>
      </c>
      <c r="C78" s="663" t="s">
        <v>70</v>
      </c>
      <c r="D78" s="663" t="s">
        <v>1328</v>
      </c>
    </row>
    <row customHeight="1" ht="10.5">
      <c r="A79" s="663" t="s">
        <v>64</v>
      </c>
      <c r="B79" s="663" t="s">
        <v>1473</v>
      </c>
      <c r="C79" s="663" t="s">
        <v>1474</v>
      </c>
      <c r="D79" s="663" t="s">
        <v>1328</v>
      </c>
    </row>
    <row customHeight="1" ht="10.5">
      <c r="A80" s="663" t="s">
        <v>64</v>
      </c>
      <c r="B80" s="663" t="s">
        <v>1475</v>
      </c>
      <c r="C80" s="663" t="s">
        <v>1476</v>
      </c>
      <c r="D80" s="663" t="s">
        <v>1328</v>
      </c>
    </row>
    <row customHeight="1" ht="10.5">
      <c r="A81" s="663" t="s">
        <v>64</v>
      </c>
      <c r="B81" s="663" t="s">
        <v>1477</v>
      </c>
      <c r="C81" s="663" t="s">
        <v>1478</v>
      </c>
      <c r="D81" s="663" t="s">
        <v>1328</v>
      </c>
    </row>
    <row customHeight="1" ht="10.5">
      <c r="A82" s="663" t="s">
        <v>64</v>
      </c>
      <c r="B82" s="663" t="s">
        <v>1479</v>
      </c>
      <c r="C82" s="663" t="s">
        <v>1480</v>
      </c>
      <c r="D82" s="663" t="s">
        <v>1328</v>
      </c>
    </row>
    <row customHeight="1" ht="10.5">
      <c r="A83" s="663" t="s">
        <v>64</v>
      </c>
      <c r="B83" s="663" t="s">
        <v>1481</v>
      </c>
      <c r="C83" s="663" t="s">
        <v>1482</v>
      </c>
      <c r="D83" s="663" t="s">
        <v>1328</v>
      </c>
    </row>
    <row customHeight="1" ht="10.5">
      <c r="A84" s="663" t="s">
        <v>64</v>
      </c>
      <c r="B84" s="663" t="s">
        <v>1483</v>
      </c>
      <c r="C84" s="663" t="s">
        <v>1484</v>
      </c>
      <c r="D84" s="663" t="s">
        <v>1328</v>
      </c>
    </row>
    <row customHeight="1" ht="10.5">
      <c r="A85" s="663" t="s">
        <v>64</v>
      </c>
      <c r="B85" s="663" t="s">
        <v>1485</v>
      </c>
      <c r="C85" s="663" t="s">
        <v>1486</v>
      </c>
      <c r="D85" s="663" t="s">
        <v>1328</v>
      </c>
    </row>
    <row customHeight="1" ht="10.5">
      <c r="A86" s="663" t="s">
        <v>64</v>
      </c>
      <c r="B86" s="663" t="s">
        <v>1487</v>
      </c>
      <c r="C86" s="663" t="s">
        <v>1488</v>
      </c>
      <c r="D86" s="663" t="s">
        <v>1328</v>
      </c>
    </row>
    <row customHeight="1" ht="10.5">
      <c r="A87" s="663" t="s">
        <v>64</v>
      </c>
      <c r="B87" s="663" t="s">
        <v>1489</v>
      </c>
      <c r="C87" s="663" t="s">
        <v>1490</v>
      </c>
      <c r="D87" s="663" t="s">
        <v>1328</v>
      </c>
    </row>
    <row customHeight="1" ht="10.5">
      <c r="A88" s="663" t="s">
        <v>64</v>
      </c>
      <c r="B88" s="663" t="s">
        <v>1491</v>
      </c>
      <c r="C88" s="663" t="s">
        <v>1492</v>
      </c>
      <c r="D88" s="663" t="s">
        <v>1328</v>
      </c>
    </row>
    <row customHeight="1" ht="10.5">
      <c r="A89" s="663" t="s">
        <v>64</v>
      </c>
      <c r="B89" s="663" t="s">
        <v>1493</v>
      </c>
      <c r="C89" s="663" t="s">
        <v>1494</v>
      </c>
      <c r="D89" s="663" t="s">
        <v>1328</v>
      </c>
    </row>
    <row customHeight="1" ht="10.5">
      <c r="A90" s="663" t="s">
        <v>64</v>
      </c>
      <c r="B90" s="663" t="s">
        <v>1495</v>
      </c>
      <c r="C90" s="663" t="s">
        <v>1496</v>
      </c>
      <c r="D90" s="663" t="s">
        <v>1328</v>
      </c>
    </row>
    <row customHeight="1" ht="10.5">
      <c r="A91" s="663" t="s">
        <v>64</v>
      </c>
      <c r="B91" s="663" t="s">
        <v>1497</v>
      </c>
      <c r="C91" s="663" t="s">
        <v>1498</v>
      </c>
      <c r="D91" s="663" t="s">
        <v>1328</v>
      </c>
    </row>
    <row customHeight="1" ht="10.5">
      <c r="A92" s="663" t="s">
        <v>64</v>
      </c>
      <c r="B92" s="663" t="s">
        <v>1499</v>
      </c>
      <c r="C92" s="663" t="s">
        <v>1500</v>
      </c>
      <c r="D92" s="663" t="s">
        <v>1328</v>
      </c>
    </row>
    <row customHeight="1" ht="10.5">
      <c r="A93" s="663" t="s">
        <v>64</v>
      </c>
      <c r="B93" s="663" t="s">
        <v>1501</v>
      </c>
      <c r="C93" s="663" t="s">
        <v>1502</v>
      </c>
      <c r="D93" s="663" t="s">
        <v>1323</v>
      </c>
    </row>
    <row customHeight="1" ht="10.5">
      <c r="A94" s="663" t="s">
        <v>64</v>
      </c>
      <c r="B94" s="663" t="s">
        <v>1503</v>
      </c>
      <c r="C94" s="663" t="s">
        <v>1504</v>
      </c>
      <c r="D94" s="663" t="s">
        <v>1328</v>
      </c>
    </row>
    <row customHeight="1" ht="10.5">
      <c r="A95" s="663" t="s">
        <v>64</v>
      </c>
      <c r="B95" s="663" t="s">
        <v>1505</v>
      </c>
      <c r="C95" s="663" t="s">
        <v>1506</v>
      </c>
      <c r="D95" s="663" t="s">
        <v>1328</v>
      </c>
    </row>
    <row customHeight="1" ht="10.5">
      <c r="A96" s="663" t="s">
        <v>64</v>
      </c>
      <c r="B96" s="663" t="s">
        <v>1507</v>
      </c>
      <c r="C96" s="663" t="s">
        <v>1508</v>
      </c>
      <c r="D96" s="663" t="s">
        <v>1328</v>
      </c>
    </row>
    <row customHeight="1" ht="10.5">
      <c r="A97" s="663" t="s">
        <v>64</v>
      </c>
      <c r="B97" s="663" t="s">
        <v>1509</v>
      </c>
      <c r="C97" s="663" t="s">
        <v>1510</v>
      </c>
      <c r="D97" s="663" t="s">
        <v>1328</v>
      </c>
    </row>
    <row customHeight="1" ht="10.5">
      <c r="A98" s="663" t="s">
        <v>64</v>
      </c>
      <c r="B98" s="663" t="s">
        <v>1511</v>
      </c>
      <c r="C98" s="663" t="s">
        <v>1512</v>
      </c>
      <c r="D98" s="663" t="s">
        <v>1328</v>
      </c>
    </row>
    <row customHeight="1" ht="10.5">
      <c r="A99" s="663" t="s">
        <v>64</v>
      </c>
      <c r="B99" s="663" t="s">
        <v>1513</v>
      </c>
      <c r="C99" s="663" t="s">
        <v>1514</v>
      </c>
      <c r="D99" s="663" t="s">
        <v>1328</v>
      </c>
    </row>
    <row customHeight="1" ht="10.5">
      <c r="A100" s="663" t="s">
        <v>64</v>
      </c>
      <c r="B100" s="663" t="s">
        <v>1515</v>
      </c>
      <c r="C100" s="663" t="s">
        <v>1516</v>
      </c>
      <c r="D100" s="663" t="s">
        <v>1328</v>
      </c>
    </row>
    <row customHeight="1" ht="10.5">
      <c r="A101" s="663" t="s">
        <v>64</v>
      </c>
      <c r="B101" s="663" t="s">
        <v>1517</v>
      </c>
      <c r="C101" s="663" t="s">
        <v>1518</v>
      </c>
      <c r="D101" s="663" t="s">
        <v>1328</v>
      </c>
    </row>
    <row customHeight="1" ht="10.5">
      <c r="A102" s="663" t="s">
        <v>64</v>
      </c>
      <c r="B102" s="663" t="s">
        <v>1519</v>
      </c>
      <c r="C102" s="663" t="s">
        <v>1520</v>
      </c>
      <c r="D102" s="663" t="s">
        <v>1328</v>
      </c>
    </row>
    <row customHeight="1" ht="10.5">
      <c r="A103" s="663" t="s">
        <v>64</v>
      </c>
      <c r="B103" s="663" t="s">
        <v>1521</v>
      </c>
      <c r="C103" s="663" t="s">
        <v>1522</v>
      </c>
      <c r="D103" s="663" t="s">
        <v>1323</v>
      </c>
    </row>
    <row customHeight="1" ht="10.5">
      <c r="A104" s="663" t="s">
        <v>64</v>
      </c>
      <c r="B104" s="663" t="s">
        <v>1523</v>
      </c>
      <c r="C104" s="663" t="s">
        <v>1524</v>
      </c>
      <c r="D104" s="663" t="s">
        <v>1328</v>
      </c>
    </row>
    <row customHeight="1" ht="10.5">
      <c r="A105" s="663" t="s">
        <v>64</v>
      </c>
      <c r="B105" s="663" t="s">
        <v>1525</v>
      </c>
      <c r="C105" s="663" t="s">
        <v>1526</v>
      </c>
      <c r="D105" s="663" t="s">
        <v>1328</v>
      </c>
    </row>
    <row customHeight="1" ht="10.5">
      <c r="A106" s="663" t="s">
        <v>64</v>
      </c>
      <c r="B106" s="663" t="s">
        <v>1527</v>
      </c>
      <c r="C106" s="663" t="s">
        <v>1528</v>
      </c>
      <c r="D106" s="663" t="s">
        <v>1328</v>
      </c>
    </row>
    <row customHeight="1" ht="10.5">
      <c r="A107" s="663" t="s">
        <v>64</v>
      </c>
      <c r="B107" s="663" t="s">
        <v>1529</v>
      </c>
      <c r="C107" s="663" t="s">
        <v>1530</v>
      </c>
      <c r="D107" s="663" t="s">
        <v>1328</v>
      </c>
    </row>
    <row customHeight="1" ht="10.5">
      <c r="A108" s="663" t="s">
        <v>64</v>
      </c>
      <c r="B108" s="663" t="s">
        <v>1531</v>
      </c>
      <c r="C108" s="663" t="s">
        <v>1532</v>
      </c>
      <c r="D108" s="663" t="s">
        <v>1323</v>
      </c>
    </row>
    <row customHeight="1" ht="10.5">
      <c r="A109" s="663" t="s">
        <v>64</v>
      </c>
      <c r="B109" s="663" t="s">
        <v>1533</v>
      </c>
      <c r="C109" s="663" t="s">
        <v>1534</v>
      </c>
      <c r="D109" s="663" t="s">
        <v>1328</v>
      </c>
    </row>
    <row customHeight="1" ht="10.5">
      <c r="A110" s="663" t="s">
        <v>64</v>
      </c>
      <c r="B110" s="663" t="s">
        <v>1535</v>
      </c>
      <c r="C110" s="663" t="s">
        <v>1536</v>
      </c>
      <c r="D110" s="663" t="s">
        <v>1328</v>
      </c>
    </row>
    <row customHeight="1" ht="10.5">
      <c r="A111" s="663" t="s">
        <v>64</v>
      </c>
      <c r="B111" s="663" t="s">
        <v>1537</v>
      </c>
      <c r="C111" s="663" t="s">
        <v>1538</v>
      </c>
      <c r="D111" s="663" t="s">
        <v>1328</v>
      </c>
    </row>
    <row customHeight="1" ht="10.5">
      <c r="A112" s="663" t="s">
        <v>64</v>
      </c>
      <c r="B112" s="663" t="s">
        <v>1539</v>
      </c>
      <c r="C112" s="663" t="s">
        <v>1540</v>
      </c>
      <c r="D112" s="663" t="s">
        <v>1328</v>
      </c>
    </row>
    <row customHeight="1" ht="10.5">
      <c r="A113" s="663" t="s">
        <v>64</v>
      </c>
      <c r="B113" s="663" t="s">
        <v>1541</v>
      </c>
      <c r="C113" s="663" t="s">
        <v>1542</v>
      </c>
      <c r="D113" s="663" t="s">
        <v>1328</v>
      </c>
    </row>
    <row customHeight="1" ht="10.5">
      <c r="A114" s="663" t="s">
        <v>64</v>
      </c>
      <c r="B114" s="663" t="s">
        <v>1543</v>
      </c>
      <c r="C114" s="663" t="s">
        <v>1544</v>
      </c>
      <c r="D114" s="663" t="s">
        <v>1328</v>
      </c>
    </row>
    <row customHeight="1" ht="10.5">
      <c r="A115" s="663" t="s">
        <v>64</v>
      </c>
      <c r="B115" s="663" t="s">
        <v>1545</v>
      </c>
      <c r="C115" s="663" t="s">
        <v>1546</v>
      </c>
      <c r="D115" s="663" t="s">
        <v>1328</v>
      </c>
    </row>
    <row customHeight="1" ht="10.5">
      <c r="A116" s="663" t="s">
        <v>64</v>
      </c>
      <c r="B116" s="663" t="s">
        <v>1547</v>
      </c>
      <c r="C116" s="663" t="s">
        <v>1548</v>
      </c>
      <c r="D116" s="663" t="s">
        <v>1328</v>
      </c>
    </row>
    <row customHeight="1" ht="10.5">
      <c r="A117" s="663" t="s">
        <v>64</v>
      </c>
      <c r="B117" s="663" t="s">
        <v>1549</v>
      </c>
      <c r="C117" s="663" t="s">
        <v>1550</v>
      </c>
      <c r="D117" s="663" t="s">
        <v>1323</v>
      </c>
    </row>
    <row customHeight="1" ht="10.5">
      <c r="A118" s="663" t="s">
        <v>64</v>
      </c>
      <c r="B118" s="663" t="s">
        <v>1551</v>
      </c>
      <c r="C118" s="663" t="s">
        <v>1552</v>
      </c>
      <c r="D118" s="663" t="s">
        <v>1323</v>
      </c>
    </row>
    <row customHeight="1" ht="10.5">
      <c r="A119" s="663" t="s">
        <v>64</v>
      </c>
      <c r="B119" s="663" t="s">
        <v>1553</v>
      </c>
      <c r="C119" s="663" t="s">
        <v>1554</v>
      </c>
      <c r="D119" s="663" t="s">
        <v>1323</v>
      </c>
    </row>
    <row customHeight="1" ht="10.5">
      <c r="A120" s="663" t="s">
        <v>64</v>
      </c>
      <c r="B120" s="663" t="s">
        <v>1555</v>
      </c>
      <c r="C120" s="663" t="s">
        <v>1556</v>
      </c>
      <c r="D120" s="663" t="s">
        <v>1323</v>
      </c>
    </row>
    <row customHeight="1" ht="10.5">
      <c r="A121" s="663" t="s">
        <v>64</v>
      </c>
      <c r="B121" s="663" t="s">
        <v>1557</v>
      </c>
      <c r="C121" s="663" t="s">
        <v>1558</v>
      </c>
      <c r="D121" s="663" t="s">
        <v>1323</v>
      </c>
    </row>
    <row customHeight="1" ht="10.5">
      <c r="A122" s="663" t="s">
        <v>64</v>
      </c>
      <c r="B122" s="663" t="s">
        <v>1559</v>
      </c>
      <c r="C122" s="663" t="s">
        <v>1560</v>
      </c>
      <c r="D122" s="663" t="s">
        <v>1328</v>
      </c>
    </row>
    <row customHeight="1" ht="10.5">
      <c r="A123" s="663" t="s">
        <v>64</v>
      </c>
      <c r="B123" s="663" t="s">
        <v>1561</v>
      </c>
      <c r="C123" s="663" t="s">
        <v>1562</v>
      </c>
      <c r="D123" s="663" t="s">
        <v>1323</v>
      </c>
    </row>
    <row customHeight="1" ht="10.5">
      <c r="A124" s="663" t="s">
        <v>64</v>
      </c>
      <c r="B124" s="663" t="s">
        <v>1563</v>
      </c>
      <c r="C124" s="663" t="s">
        <v>1564</v>
      </c>
      <c r="D124" s="663" t="s">
        <v>1328</v>
      </c>
    </row>
    <row customHeight="1" ht="10.5">
      <c r="A125" s="663" t="s">
        <v>64</v>
      </c>
      <c r="B125" s="663" t="s">
        <v>1565</v>
      </c>
      <c r="C125" s="663" t="s">
        <v>1566</v>
      </c>
      <c r="D125" s="663" t="s">
        <v>1328</v>
      </c>
    </row>
    <row customHeight="1" ht="10.5">
      <c r="A126" s="663" t="s">
        <v>64</v>
      </c>
      <c r="B126" s="663" t="s">
        <v>1567</v>
      </c>
      <c r="C126" s="663" t="s">
        <v>1568</v>
      </c>
      <c r="D126" s="663" t="s">
        <v>1328</v>
      </c>
    </row>
    <row customHeight="1" ht="10.5">
      <c r="A127" s="663" t="s">
        <v>64</v>
      </c>
      <c r="B127" s="663" t="s">
        <v>1569</v>
      </c>
      <c r="C127" s="663" t="s">
        <v>1570</v>
      </c>
      <c r="D127" s="663" t="s">
        <v>1328</v>
      </c>
    </row>
    <row customHeight="1" ht="10.5">
      <c r="A128" s="663" t="s">
        <v>64</v>
      </c>
      <c r="B128" s="663" t="s">
        <v>1571</v>
      </c>
      <c r="C128" s="663" t="s">
        <v>1572</v>
      </c>
      <c r="D128" s="663" t="s">
        <v>1328</v>
      </c>
    </row>
    <row customHeight="1" ht="10.5">
      <c r="A129" s="663" t="s">
        <v>64</v>
      </c>
      <c r="B129" s="663" t="s">
        <v>1573</v>
      </c>
      <c r="C129" s="663" t="s">
        <v>1574</v>
      </c>
      <c r="D129" s="663" t="s">
        <v>1323</v>
      </c>
    </row>
    <row customHeight="1" ht="10.5">
      <c r="A130" s="663" t="s">
        <v>64</v>
      </c>
      <c r="B130" s="663" t="s">
        <v>1575</v>
      </c>
      <c r="C130" s="663" t="s">
        <v>1576</v>
      </c>
      <c r="D130" s="663" t="s">
        <v>1323</v>
      </c>
    </row>
    <row customHeight="1" ht="10.5">
      <c r="A131" s="663" t="s">
        <v>64</v>
      </c>
      <c r="B131" s="663" t="s">
        <v>1577</v>
      </c>
      <c r="C131" s="663" t="s">
        <v>1578</v>
      </c>
      <c r="D131" s="663" t="s">
        <v>1323</v>
      </c>
    </row>
    <row customHeight="1" ht="10.5">
      <c r="A132" s="663" t="s">
        <v>64</v>
      </c>
      <c r="B132" s="663" t="s">
        <v>1579</v>
      </c>
      <c r="C132" s="663" t="s">
        <v>1580</v>
      </c>
      <c r="D132" s="663" t="s">
        <v>1323</v>
      </c>
    </row>
    <row customHeight="1" ht="10.5">
      <c r="A133" s="663" t="s">
        <v>64</v>
      </c>
      <c r="B133" s="663" t="s">
        <v>1581</v>
      </c>
      <c r="C133" s="663" t="s">
        <v>1582</v>
      </c>
      <c r="D133" s="663" t="s">
        <v>1323</v>
      </c>
    </row>
    <row customHeight="1" ht="10.5">
      <c r="A134" s="663" t="s">
        <v>64</v>
      </c>
      <c r="B134" s="663" t="s">
        <v>1583</v>
      </c>
      <c r="C134" s="663" t="s">
        <v>1584</v>
      </c>
      <c r="D134" s="663" t="s">
        <v>1323</v>
      </c>
    </row>
    <row customHeight="1" ht="10.5">
      <c r="A135" s="663" t="s">
        <v>64</v>
      </c>
      <c r="B135" s="663" t="s">
        <v>1585</v>
      </c>
      <c r="C135" s="663" t="s">
        <v>1586</v>
      </c>
      <c r="D135" s="663" t="s">
        <v>1323</v>
      </c>
    </row>
    <row customHeight="1" ht="10.5">
      <c r="A136" s="663" t="s">
        <v>64</v>
      </c>
      <c r="B136" s="663" t="s">
        <v>1587</v>
      </c>
      <c r="C136" s="663" t="s">
        <v>1588</v>
      </c>
      <c r="D136" s="663" t="s">
        <v>1323</v>
      </c>
    </row>
    <row customHeight="1" ht="10.5">
      <c r="A137" s="663" t="s">
        <v>64</v>
      </c>
      <c r="B137" s="663" t="s">
        <v>1589</v>
      </c>
      <c r="C137" s="663" t="s">
        <v>1590</v>
      </c>
      <c r="D137" s="663" t="s">
        <v>1323</v>
      </c>
    </row>
    <row customHeight="1" ht="10.5">
      <c r="A138" s="663" t="s">
        <v>64</v>
      </c>
      <c r="B138" s="663" t="s">
        <v>1591</v>
      </c>
      <c r="C138" s="663" t="s">
        <v>1592</v>
      </c>
      <c r="D138" s="663" t="s">
        <v>1323</v>
      </c>
    </row>
    <row customHeight="1" ht="10.5">
      <c r="A139" s="663" t="s">
        <v>64</v>
      </c>
      <c r="B139" s="663" t="s">
        <v>1593</v>
      </c>
      <c r="C139" s="663" t="s">
        <v>1594</v>
      </c>
      <c r="D139" s="663" t="s">
        <v>1323</v>
      </c>
    </row>
    <row customHeight="1" ht="10.5">
      <c r="A140" s="663" t="s">
        <v>64</v>
      </c>
      <c r="B140" s="663" t="s">
        <v>1595</v>
      </c>
      <c r="C140" s="663" t="s">
        <v>1596</v>
      </c>
      <c r="D140" s="663" t="s">
        <v>1323</v>
      </c>
    </row>
    <row customHeight="1" ht="10.5">
      <c r="A141" s="663" t="s">
        <v>64</v>
      </c>
      <c r="B141" s="663" t="s">
        <v>1597</v>
      </c>
      <c r="C141" s="663" t="s">
        <v>1598</v>
      </c>
      <c r="D141" s="663" t="s">
        <v>1323</v>
      </c>
    </row>
    <row customHeight="1" ht="10.5">
      <c r="A142" s="663" t="s">
        <v>64</v>
      </c>
      <c r="B142" s="663" t="s">
        <v>1599</v>
      </c>
      <c r="C142" s="663" t="s">
        <v>1600</v>
      </c>
      <c r="D142" s="663" t="s">
        <v>1323</v>
      </c>
    </row>
    <row customHeight="1" ht="10.5">
      <c r="A143" s="663" t="s">
        <v>64</v>
      </c>
      <c r="B143" s="663" t="s">
        <v>1601</v>
      </c>
      <c r="C143" s="663" t="s">
        <v>1602</v>
      </c>
      <c r="D143" s="663" t="s">
        <v>1323</v>
      </c>
    </row>
    <row customHeight="1" ht="10.5">
      <c r="A144" s="663" t="s">
        <v>64</v>
      </c>
      <c r="B144" s="663" t="s">
        <v>1603</v>
      </c>
      <c r="C144" s="663" t="s">
        <v>1604</v>
      </c>
      <c r="D144" s="663" t="s">
        <v>1323</v>
      </c>
    </row>
    <row customHeight="1" ht="10.5">
      <c r="A145" s="663" t="s">
        <v>64</v>
      </c>
      <c r="B145" s="663" t="s">
        <v>1605</v>
      </c>
      <c r="C145" s="663" t="s">
        <v>1606</v>
      </c>
      <c r="D145" s="663" t="s">
        <v>1323</v>
      </c>
    </row>
    <row customHeight="1" ht="10.5">
      <c r="A146" s="663" t="s">
        <v>64</v>
      </c>
      <c r="B146" s="663" t="s">
        <v>1607</v>
      </c>
      <c r="C146" s="663" t="s">
        <v>1608</v>
      </c>
      <c r="D146" s="663" t="s">
        <v>1323</v>
      </c>
    </row>
    <row customHeight="1" ht="10.5">
      <c r="A147" s="663" t="s">
        <v>64</v>
      </c>
      <c r="B147" s="663" t="s">
        <v>1609</v>
      </c>
      <c r="C147" s="663" t="s">
        <v>1610</v>
      </c>
      <c r="D147" s="663" t="s">
        <v>1323</v>
      </c>
    </row>
    <row customHeight="1" ht="10.5">
      <c r="A148" s="663" t="s">
        <v>64</v>
      </c>
      <c r="B148" s="663" t="s">
        <v>1611</v>
      </c>
      <c r="C148" s="663" t="s">
        <v>1612</v>
      </c>
      <c r="D148" s="663" t="s">
        <v>1323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